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975"/>
  </bookViews>
  <sheets>
    <sheet name="Foglio1" sheetId="1" r:id="rId1"/>
    <sheet name="Foglio2" sheetId="2" state="hidden" r:id="rId2"/>
  </sheets>
  <definedNames>
    <definedName name="NS">Foglio1!$J$24</definedName>
    <definedName name="NSI">Foglio1!$K$24</definedName>
  </definedNames>
  <calcPr calcId="145621"/>
</workbook>
</file>

<file path=xl/calcChain.xml><?xml version="1.0" encoding="utf-8"?>
<calcChain xmlns="http://schemas.openxmlformats.org/spreadsheetml/2006/main">
  <c r="M23" i="1" l="1"/>
  <c r="J22" i="1" l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24" i="1" l="1"/>
  <c r="J23" i="1"/>
  <c r="N24" i="1"/>
  <c r="M24" i="1"/>
  <c r="L24" i="1"/>
  <c r="K24" i="1"/>
  <c r="A23" i="1"/>
  <c r="I23" i="1"/>
  <c r="H23" i="1"/>
  <c r="G23" i="1"/>
  <c r="F23" i="1"/>
  <c r="E23" i="1"/>
  <c r="C6" i="1" l="1"/>
  <c r="D6" i="1"/>
</calcChain>
</file>

<file path=xl/sharedStrings.xml><?xml version="1.0" encoding="utf-8"?>
<sst xmlns="http://schemas.openxmlformats.org/spreadsheetml/2006/main" count="165" uniqueCount="137">
  <si>
    <t>Codice scuola</t>
  </si>
  <si>
    <t>Telefono</t>
  </si>
  <si>
    <t>Nome sezione</t>
  </si>
  <si>
    <t>Numero alunni</t>
  </si>
  <si>
    <t>Figure di riferimento del Repertorio nazionale IeFP</t>
  </si>
  <si>
    <t>CAIS00200C</t>
  </si>
  <si>
    <t>IIS "D.A. AZUNI" - CAGLIARI</t>
  </si>
  <si>
    <t>CAIS004004</t>
  </si>
  <si>
    <t>IIS "G. DESSI' " - VILLAPUTZU</t>
  </si>
  <si>
    <t>CAIS011007</t>
  </si>
  <si>
    <t>IIS "C.BECCARIA" - CARBONIA</t>
  </si>
  <si>
    <t>CAIS01400P</t>
  </si>
  <si>
    <t>ITA  "DUCA DEGLI ABRUZZI" - ELMAS</t>
  </si>
  <si>
    <t>CAIS02100T</t>
  </si>
  <si>
    <t>IIS "VIGNARELLI" - SANLURI</t>
  </si>
  <si>
    <t>CAIS02200N</t>
  </si>
  <si>
    <t>IIS "A.VOLTA" - GUSPINI</t>
  </si>
  <si>
    <t>CAIS02800L</t>
  </si>
  <si>
    <t>IIS "LUIGI EINAUDI" - SENORBI'</t>
  </si>
  <si>
    <t>CARF010003</t>
  </si>
  <si>
    <t>IPSS "PERTINI" - CAGLIARI</t>
  </si>
  <si>
    <t>CARH050001</t>
  </si>
  <si>
    <t>IPSAR "A. GRAMSCI" - MONSERRATO</t>
  </si>
  <si>
    <t>CARI010002</t>
  </si>
  <si>
    <t>IPSIA "A.MEUCCI" - CAGLIARI</t>
  </si>
  <si>
    <t>CARI02000L</t>
  </si>
  <si>
    <t>IPIA "G.FERRARIS" - IGLESIAS</t>
  </si>
  <si>
    <t>CARI04000T</t>
  </si>
  <si>
    <t>IPSIA "E.LOI" - CARBONIA</t>
  </si>
  <si>
    <t>NUIS006008</t>
  </si>
  <si>
    <t>IIS "A.BUSINCO" - JERZU</t>
  </si>
  <si>
    <t>NUIS01200G</t>
  </si>
  <si>
    <t>IIS "COSTA AZARA" - SORGONO</t>
  </si>
  <si>
    <t>NUIS014007</t>
  </si>
  <si>
    <t>IIS "A.VOLTA" - NUORO</t>
  </si>
  <si>
    <t>NUIS01800E</t>
  </si>
  <si>
    <t>IIS  "M.PIRA" - SINISCOLA</t>
  </si>
  <si>
    <t>NUIS01900A</t>
  </si>
  <si>
    <t>IIS - "S. SATTA" - MACOMER</t>
  </si>
  <si>
    <t>NURH030008</t>
  </si>
  <si>
    <t>IPSAR  - TORTOLI'</t>
  </si>
  <si>
    <t>NUTD10000B</t>
  </si>
  <si>
    <t xml:space="preserve"> ITCG "L. OGGIANO" - SINISCOLA</t>
  </si>
  <si>
    <t>ORIS00800B</t>
  </si>
  <si>
    <t>IIS "G.A. PISCHEDDA"  - BOSA</t>
  </si>
  <si>
    <t>ORIS009007</t>
  </si>
  <si>
    <t>IPSAA e IPSAAR "DON D. MELONI" - ORISTANO</t>
  </si>
  <si>
    <t>ORIS012003</t>
  </si>
  <si>
    <t>IIS  "MARIANO IV D'ARBOREA" - ORISTANO</t>
  </si>
  <si>
    <t>SSIS00300L</t>
  </si>
  <si>
    <t>IIS "N. PELLEGRINI" - SASSARI</t>
  </si>
  <si>
    <t>SSIS00400C</t>
  </si>
  <si>
    <t>IIS "M.PAGLIETTI" - PORTO TORRES</t>
  </si>
  <si>
    <t>SSIS01100G</t>
  </si>
  <si>
    <t>IIS "AMSICORA"  - OLBIA</t>
  </si>
  <si>
    <t>SSIS01600P</t>
  </si>
  <si>
    <t>IIS "E.FERMI" - OZIERI</t>
  </si>
  <si>
    <t>SSIS01700E</t>
  </si>
  <si>
    <t>IIS "G.FALCONE E P.BORSELLINO" - PALAU</t>
  </si>
  <si>
    <t>SSIS01800A</t>
  </si>
  <si>
    <t>IIS (IPSAR)  P.ZZA SULIS - ALGHERO</t>
  </si>
  <si>
    <t>SSIS022002</t>
  </si>
  <si>
    <t>IIS "FERRUCCIO-DON GAVINO PES" - TEMPIO P.</t>
  </si>
  <si>
    <t>SSIS02900R</t>
  </si>
  <si>
    <t>IIS "G.M. DEVILLA" - SASSARI</t>
  </si>
  <si>
    <t>SSRH02000D</t>
  </si>
  <si>
    <t>IPSAR-IPSEOA  - SASSARI</t>
  </si>
  <si>
    <t>SSRH07000E</t>
  </si>
  <si>
    <t>IPSAR "COSTA SMERALDA" - ARZACHENA</t>
  </si>
  <si>
    <t>SSTE01000C</t>
  </si>
  <si>
    <t>ITAS "SALVATOR RUJU" - SASSARI</t>
  </si>
  <si>
    <t>Denominazione e sede Istituzione Scolastica</t>
  </si>
  <si>
    <t>CA</t>
  </si>
  <si>
    <t>SU</t>
  </si>
  <si>
    <t>NU</t>
  </si>
  <si>
    <t>OR</t>
  </si>
  <si>
    <t>SS</t>
  </si>
  <si>
    <t>Prov.</t>
  </si>
  <si>
    <t>Indirizzo  sede principale                                                  (Via, n.civico - Comune)</t>
  </si>
  <si>
    <t>OPERATORE dell'ABBIGLIAMENTO</t>
  </si>
  <si>
    <t>OP. ABBIGLIAMENTO</t>
  </si>
  <si>
    <t>OPERATORE delle CALZATURE</t>
  </si>
  <si>
    <t>OP. CALZATURE</t>
  </si>
  <si>
    <t>OPERATORE delle PRODUZIONI CHIMICHE</t>
  </si>
  <si>
    <t>OP. PRODUZIONI CHIMICHE</t>
  </si>
  <si>
    <t>OPERATORE EDILE</t>
  </si>
  <si>
    <t>OP. EDILE</t>
  </si>
  <si>
    <t>OPERATORE ELETTRICO</t>
  </si>
  <si>
    <t>OP. ELETTRICO</t>
  </si>
  <si>
    <t>OPERATORE ELETTRONICO</t>
  </si>
  <si>
    <t>OP. ELETTRONICO</t>
  </si>
  <si>
    <t>OPERATORE GRAFICO</t>
  </si>
  <si>
    <t>OP. GRAFICO</t>
  </si>
  <si>
    <t>OPERATORE di IMPIANTI TERMOIDRAULICI</t>
  </si>
  <si>
    <t>OP. IMPIANTI TERMOIDRAULICI</t>
  </si>
  <si>
    <t>OPERATORE delle LAVORAZIONI ARTISTICHE</t>
  </si>
  <si>
    <t>OP. LAVORAZIONI ARTISTICHE</t>
  </si>
  <si>
    <t>OPERATORE del LEGNO</t>
  </si>
  <si>
    <t>OP. LEGNO</t>
  </si>
  <si>
    <t>OPERATORE del MONTAGGIO e della MANUTENZIONE di IMBARCAZIONI da DIPORTO</t>
  </si>
  <si>
    <t>OP. MONT. e MANUT. IMBARCAZIONI DIPORTO</t>
  </si>
  <si>
    <t>OPERATORE alla RIPARAZIONE dei VEICOLI a MOTORE</t>
  </si>
  <si>
    <t>OP. RIPARAZIONE VEICOLI a MOTORE</t>
  </si>
  <si>
    <t>OPERATORE MECCANICO</t>
  </si>
  <si>
    <t>OP. MECCANICO</t>
  </si>
  <si>
    <t>OPERATORE del BENESSERE (indirzzo estetista e indirizzo acconciatore)</t>
  </si>
  <si>
    <t>OP. del BENESSERE</t>
  </si>
  <si>
    <t>OPERATORE della RISTORAZIONE</t>
  </si>
  <si>
    <t>OP. RISTORAZIONE</t>
  </si>
  <si>
    <t>OPERATORE ai SERVIZI DI PROMOZIONE ed ACCOGLIENZA</t>
  </si>
  <si>
    <t>OP. SERVIZI DI PROMOZIONE ed ACCOGLIENZA</t>
  </si>
  <si>
    <t>OPERATORE AMMINISTRATIVO - SEGRETARIALE</t>
  </si>
  <si>
    <t>OP. AMMINISTRATIVO - SEGRETARIALE</t>
  </si>
  <si>
    <t>OPERATORE ai SERVIZI di VENDITA</t>
  </si>
  <si>
    <t>OP. SERVIZI VENDITA</t>
  </si>
  <si>
    <t>OPERATORE dei SISTEMI e dei SERVIZI LOGISTICI</t>
  </si>
  <si>
    <t>OP. SISTEMI e SERVIZI LOGISTICI</t>
  </si>
  <si>
    <t>OPERATORE della TRASFORMAZIONE AGROALIMENTARE</t>
  </si>
  <si>
    <t>OP. TRASFORMAZIONE AGROALIMENTARE</t>
  </si>
  <si>
    <t>OPERATORE AGRICOLO</t>
  </si>
  <si>
    <t>OP. AGRICOLO</t>
  </si>
  <si>
    <t>OPERATORE del MARE e delle ACQUE INTERNE</t>
  </si>
  <si>
    <t>OP. del MARE e ACQUE INTERNE</t>
  </si>
  <si>
    <t>Indirizzo  sede ESAME                                                  (Via, n.civico - Comune)</t>
  </si>
  <si>
    <t>E-mail istituzionale</t>
  </si>
  <si>
    <t>Nome Compilatore</t>
  </si>
  <si>
    <t>Ruolo Compilatore</t>
  </si>
  <si>
    <t>Dirigente Scolastico</t>
  </si>
  <si>
    <t>Docente</t>
  </si>
  <si>
    <t>D.S.G.A.</t>
  </si>
  <si>
    <t>Ass.Amministrativo</t>
  </si>
  <si>
    <t>Ufficio Scolastico Regionale della Sardegna</t>
  </si>
  <si>
    <t>Rilevazione Percorsi IeFP attivati nell'A.S. 2017-18 in sussidarietà Integrativa</t>
  </si>
  <si>
    <t>Compilare esclusivamente la riga n.6</t>
  </si>
  <si>
    <t>Compilare una riga per ogni sezione partendo dalla riga n.7</t>
  </si>
  <si>
    <t>Totali di controllo sezioni inserite:</t>
  </si>
  <si>
    <t>Nr.Totale classi terze nell' A.S. 2017/2018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</si>
</sst>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</font>
    <font>
      <b/>
      <sz val="10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rgb="FF000000"/>
      <name val="Maiandra GD"/>
      <family val="2"/>
    </font>
    <font>
      <sz val="10"/>
      <color rgb="FF000000"/>
      <name val="Book Antiqua"/>
      <family val="1"/>
    </font>
    <font>
      <u/>
      <sz val="11"/>
      <color theme="10"/>
      <name val="Calibri"/>
      <family val="2"/>
      <scheme val="minor"/>
    </font>
    <font>
      <i/>
      <sz val="16"/>
      <color theme="1"/>
      <name val="Calibri"/>
      <family val="2"/>
      <scheme val="minor"/>
    </font>
    <font>
      <i/>
      <sz val="16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2499465926084170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CC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63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2" xfId="0" applyBorder="1"/>
    <xf numFmtId="164" fontId="0" fillId="0" borderId="7" xfId="0" applyNumberFormat="1" applyBorder="1" applyAlignment="1">
      <alignment horizontal="center"/>
    </xf>
    <xf numFmtId="0" fontId="0" fillId="0" borderId="0" xfId="0" applyBorder="1"/>
    <xf numFmtId="0" fontId="0" fillId="0" borderId="3" xfId="0" applyBorder="1"/>
    <xf numFmtId="164" fontId="0" fillId="0" borderId="8" xfId="0" applyNumberFormat="1" applyBorder="1" applyAlignment="1">
      <alignment horizontal="center"/>
    </xf>
    <xf numFmtId="0" fontId="0" fillId="0" borderId="9" xfId="0" applyBorder="1"/>
    <xf numFmtId="0" fontId="0" fillId="0" borderId="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0" xfId="0" applyFont="1"/>
    <xf numFmtId="0" fontId="3" fillId="5" borderId="13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3" fillId="5" borderId="13" xfId="0" applyFont="1" applyFill="1" applyBorder="1" applyAlignment="1" applyProtection="1">
      <alignment horizontal="center"/>
      <protection locked="0"/>
    </xf>
    <xf numFmtId="0" fontId="0" fillId="5" borderId="13" xfId="0" applyFont="1" applyFill="1" applyBorder="1" applyAlignment="1" applyProtection="1">
      <alignment horizontal="left"/>
      <protection locked="0"/>
    </xf>
    <xf numFmtId="49" fontId="0" fillId="5" borderId="13" xfId="0" applyNumberFormat="1" applyFont="1" applyFill="1" applyBorder="1" applyAlignment="1" applyProtection="1">
      <alignment horizontal="center"/>
      <protection locked="0"/>
    </xf>
    <xf numFmtId="0" fontId="6" fillId="5" borderId="13" xfId="2" applyFont="1" applyFill="1" applyBorder="1" applyAlignment="1" applyProtection="1">
      <alignment horizontal="left"/>
      <protection locked="0"/>
    </xf>
    <xf numFmtId="0" fontId="3" fillId="5" borderId="13" xfId="0" applyFont="1" applyFill="1" applyBorder="1" applyProtection="1">
      <protection locked="0"/>
    </xf>
    <xf numFmtId="0" fontId="3" fillId="5" borderId="13" xfId="0" applyFont="1" applyFill="1" applyBorder="1" applyAlignment="1" applyProtection="1">
      <alignment horizontal="left"/>
      <protection locked="0"/>
    </xf>
    <xf numFmtId="0" fontId="10" fillId="6" borderId="0" xfId="0" applyFont="1" applyFill="1" applyAlignment="1">
      <alignment horizontal="left"/>
    </xf>
    <xf numFmtId="0" fontId="0" fillId="6" borderId="0" xfId="0" applyFill="1" applyAlignment="1">
      <alignment horizontal="center"/>
    </xf>
    <xf numFmtId="0" fontId="0" fillId="6" borderId="0" xfId="0" applyFill="1" applyAlignment="1">
      <alignment horizontal="left"/>
    </xf>
    <xf numFmtId="0" fontId="0" fillId="6" borderId="0" xfId="0" applyFill="1"/>
    <xf numFmtId="1" fontId="3" fillId="5" borderId="13" xfId="0" applyNumberFormat="1" applyFont="1" applyFill="1" applyBorder="1" applyProtection="1">
      <protection locked="0"/>
    </xf>
    <xf numFmtId="0" fontId="3" fillId="6" borderId="0" xfId="0" applyFont="1" applyFill="1"/>
    <xf numFmtId="1" fontId="3" fillId="6" borderId="0" xfId="0" applyNumberFormat="1" applyFont="1" applyFill="1"/>
    <xf numFmtId="0" fontId="0" fillId="7" borderId="0" xfId="0" applyFill="1" applyAlignment="1">
      <alignment horizontal="center"/>
    </xf>
    <xf numFmtId="0" fontId="0" fillId="7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3" fillId="0" borderId="0" xfId="0" applyFont="1" applyFill="1"/>
    <xf numFmtId="1" fontId="3" fillId="0" borderId="0" xfId="0" applyNumberFormat="1" applyFont="1" applyFill="1"/>
    <xf numFmtId="0" fontId="3" fillId="0" borderId="0" xfId="0" applyFont="1" applyFill="1" applyAlignment="1">
      <alignment horizontal="left"/>
    </xf>
    <xf numFmtId="0" fontId="11" fillId="0" borderId="0" xfId="0" applyFont="1"/>
    <xf numFmtId="0" fontId="10" fillId="0" borderId="0" xfId="0" applyFont="1" applyFill="1" applyAlignment="1">
      <alignment horizontal="left"/>
    </xf>
    <xf numFmtId="0" fontId="8" fillId="4" borderId="6" xfId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4" borderId="8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right"/>
    </xf>
  </cellXfs>
  <cellStyles count="3">
    <cellStyle name="Collegamento ipertestuale" xfId="2" builtinId="8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A6" sqref="A6"/>
    </sheetView>
  </sheetViews>
  <sheetFormatPr defaultRowHeight="15" x14ac:dyDescent="0.25"/>
  <cols>
    <col min="1" max="1" width="15.7109375" style="2" customWidth="1"/>
    <col min="2" max="2" width="2.7109375" style="2" customWidth="1"/>
    <col min="3" max="3" width="48.7109375" style="16" customWidth="1"/>
    <col min="4" max="4" width="5.7109375" style="2" customWidth="1"/>
    <col min="5" max="5" width="36.7109375" style="16" customWidth="1"/>
    <col min="6" max="6" width="12.7109375" style="2" customWidth="1"/>
    <col min="7" max="9" width="25.7109375" style="16" customWidth="1"/>
    <col min="10" max="10" width="9.7109375" customWidth="1"/>
    <col min="13" max="13" width="48.7109375" style="16" customWidth="1"/>
    <col min="14" max="14" width="36.7109375" customWidth="1"/>
  </cols>
  <sheetData>
    <row r="1" spans="1:14" ht="21" x14ac:dyDescent="0.35">
      <c r="A1" s="32" t="s">
        <v>131</v>
      </c>
    </row>
    <row r="2" spans="1:14" ht="21" x14ac:dyDescent="0.35">
      <c r="A2" s="60" t="s">
        <v>132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4" spans="1:14" ht="60" customHeight="1" x14ac:dyDescent="0.25">
      <c r="A4" s="1" t="s">
        <v>0</v>
      </c>
      <c r="B4" s="1"/>
      <c r="C4" s="15" t="s">
        <v>71</v>
      </c>
      <c r="D4" s="1" t="s">
        <v>77</v>
      </c>
      <c r="E4" s="15" t="s">
        <v>78</v>
      </c>
      <c r="F4" s="1" t="s">
        <v>1</v>
      </c>
      <c r="G4" s="15" t="s">
        <v>124</v>
      </c>
      <c r="H4" s="15" t="s">
        <v>125</v>
      </c>
      <c r="I4" s="15" t="s">
        <v>126</v>
      </c>
      <c r="J4" s="1" t="s">
        <v>136</v>
      </c>
      <c r="K4" s="58" t="s">
        <v>134</v>
      </c>
      <c r="L4" s="59"/>
      <c r="M4" s="59"/>
      <c r="N4" s="59"/>
    </row>
    <row r="5" spans="1:14" ht="60" customHeight="1" x14ac:dyDescent="0.25">
      <c r="A5" s="55" t="s">
        <v>133</v>
      </c>
      <c r="B5" s="56"/>
      <c r="C5" s="56"/>
      <c r="D5" s="56"/>
      <c r="E5" s="56"/>
      <c r="F5" s="56"/>
      <c r="G5" s="56"/>
      <c r="H5" s="56"/>
      <c r="I5" s="56"/>
      <c r="J5" s="57"/>
      <c r="K5" s="1" t="s">
        <v>2</v>
      </c>
      <c r="L5" s="1" t="s">
        <v>3</v>
      </c>
      <c r="M5" s="15" t="s">
        <v>4</v>
      </c>
      <c r="N5" s="15" t="s">
        <v>123</v>
      </c>
    </row>
    <row r="6" spans="1:14" s="29" customFormat="1" x14ac:dyDescent="0.25">
      <c r="A6" s="33"/>
      <c r="B6" s="30"/>
      <c r="C6" s="31" t="str">
        <f>IF($A$6&gt;"",VLOOKUP($A$6,Foglio2!$C$5:$E$37,2,FALSE),"")</f>
        <v/>
      </c>
      <c r="D6" s="30" t="str">
        <f>IF($A$6&gt;"",VLOOKUP($A$6,Foglio2!$C$5:$E$37,3,FALSE),"")</f>
        <v/>
      </c>
      <c r="E6" s="34"/>
      <c r="F6" s="35"/>
      <c r="G6" s="36"/>
      <c r="H6" s="34"/>
      <c r="I6" s="34"/>
      <c r="J6" s="37">
        <v>0</v>
      </c>
      <c r="K6" s="50"/>
      <c r="L6" s="50"/>
      <c r="M6" s="54"/>
      <c r="N6" s="50"/>
    </row>
    <row r="7" spans="1:14" x14ac:dyDescent="0.25">
      <c r="J7" s="53">
        <f>IF(AND(K7&gt;"",L7&gt;0,M7&gt;"*",N7&gt;"*"),1,0)</f>
        <v>0</v>
      </c>
      <c r="K7" s="37"/>
      <c r="L7" s="43"/>
      <c r="M7" s="38"/>
      <c r="N7" s="37"/>
    </row>
    <row r="8" spans="1:14" x14ac:dyDescent="0.25">
      <c r="J8" s="53">
        <f t="shared" ref="J8:J22" si="0">IF(AND(K8&gt;"",L8&gt;0,M8&gt;"*",N8&gt;"*"),1,0)</f>
        <v>0</v>
      </c>
      <c r="K8" s="37"/>
      <c r="L8" s="43"/>
      <c r="M8" s="38"/>
      <c r="N8" s="37"/>
    </row>
    <row r="9" spans="1:14" x14ac:dyDescent="0.25">
      <c r="J9" s="53">
        <f t="shared" si="0"/>
        <v>0</v>
      </c>
      <c r="K9" s="37"/>
      <c r="L9" s="43"/>
      <c r="M9" s="38"/>
      <c r="N9" s="37"/>
    </row>
    <row r="10" spans="1:14" x14ac:dyDescent="0.25">
      <c r="J10" s="53">
        <f t="shared" si="0"/>
        <v>0</v>
      </c>
      <c r="K10" s="37"/>
      <c r="L10" s="43"/>
      <c r="M10" s="38"/>
      <c r="N10" s="37"/>
    </row>
    <row r="11" spans="1:14" x14ac:dyDescent="0.25">
      <c r="J11" s="53">
        <f t="shared" si="0"/>
        <v>0</v>
      </c>
      <c r="K11" s="37"/>
      <c r="L11" s="43"/>
      <c r="M11" s="38"/>
      <c r="N11" s="37"/>
    </row>
    <row r="12" spans="1:14" x14ac:dyDescent="0.25">
      <c r="J12" s="53">
        <f t="shared" si="0"/>
        <v>0</v>
      </c>
      <c r="K12" s="37"/>
      <c r="L12" s="43"/>
      <c r="M12" s="38"/>
      <c r="N12" s="37"/>
    </row>
    <row r="13" spans="1:14" x14ac:dyDescent="0.25">
      <c r="J13" s="53">
        <f t="shared" si="0"/>
        <v>0</v>
      </c>
      <c r="K13" s="37"/>
      <c r="L13" s="43"/>
      <c r="M13" s="38"/>
      <c r="N13" s="37"/>
    </row>
    <row r="14" spans="1:14" x14ac:dyDescent="0.25">
      <c r="J14" s="53">
        <f t="shared" si="0"/>
        <v>0</v>
      </c>
      <c r="K14" s="37"/>
      <c r="L14" s="43"/>
      <c r="M14" s="38"/>
      <c r="N14" s="37"/>
    </row>
    <row r="15" spans="1:14" x14ac:dyDescent="0.25">
      <c r="J15" s="53">
        <f t="shared" si="0"/>
        <v>0</v>
      </c>
      <c r="K15" s="37"/>
      <c r="L15" s="43"/>
      <c r="M15" s="38"/>
      <c r="N15" s="37"/>
    </row>
    <row r="16" spans="1:14" x14ac:dyDescent="0.25">
      <c r="J16" s="53">
        <f t="shared" si="0"/>
        <v>0</v>
      </c>
      <c r="K16" s="37"/>
      <c r="L16" s="43"/>
      <c r="M16" s="38"/>
      <c r="N16" s="37"/>
    </row>
    <row r="17" spans="1:14" x14ac:dyDescent="0.25">
      <c r="J17" s="53">
        <f t="shared" si="0"/>
        <v>0</v>
      </c>
      <c r="K17" s="37"/>
      <c r="L17" s="43"/>
      <c r="M17" s="38"/>
      <c r="N17" s="37"/>
    </row>
    <row r="18" spans="1:14" x14ac:dyDescent="0.25">
      <c r="J18" s="53">
        <f t="shared" si="0"/>
        <v>0</v>
      </c>
      <c r="K18" s="37"/>
      <c r="L18" s="43"/>
      <c r="M18" s="38"/>
      <c r="N18" s="37"/>
    </row>
    <row r="19" spans="1:14" x14ac:dyDescent="0.25">
      <c r="J19" s="53">
        <f t="shared" si="0"/>
        <v>0</v>
      </c>
      <c r="K19" s="37"/>
      <c r="L19" s="43"/>
      <c r="M19" s="38"/>
      <c r="N19" s="37"/>
    </row>
    <row r="20" spans="1:14" x14ac:dyDescent="0.25">
      <c r="J20" s="53">
        <f t="shared" si="0"/>
        <v>0</v>
      </c>
      <c r="K20" s="37"/>
      <c r="L20" s="43"/>
      <c r="M20" s="38"/>
      <c r="N20" s="37"/>
    </row>
    <row r="21" spans="1:14" x14ac:dyDescent="0.25">
      <c r="J21" s="53">
        <f t="shared" si="0"/>
        <v>0</v>
      </c>
      <c r="K21" s="37"/>
      <c r="L21" s="43"/>
      <c r="M21" s="38"/>
      <c r="N21" s="37"/>
    </row>
    <row r="22" spans="1:14" x14ac:dyDescent="0.25">
      <c r="J22" s="53">
        <f t="shared" si="0"/>
        <v>0</v>
      </c>
      <c r="K22" s="37"/>
      <c r="L22" s="43"/>
      <c r="M22" s="38"/>
      <c r="N22" s="37"/>
    </row>
    <row r="23" spans="1:14" x14ac:dyDescent="0.25">
      <c r="A23" s="39" t="str">
        <f>IF(A6="","Selezionare Codice Meccanografico Istituzione Scolastica","")</f>
        <v>Selezionare Codice Meccanografico Istituzione Scolastica</v>
      </c>
      <c r="B23" s="40"/>
      <c r="C23" s="41"/>
      <c r="D23" s="40"/>
      <c r="E23" s="39" t="str">
        <f>IF($A$6&gt;"",IF(E6="","Inserire Dato Richiesto",""),"")</f>
        <v/>
      </c>
      <c r="F23" s="39" t="str">
        <f t="shared" ref="F23:I23" si="1">IF($A$6&gt;"",IF(F6="","Inserire Dato Richiesto",""),"")</f>
        <v/>
      </c>
      <c r="G23" s="39" t="str">
        <f t="shared" si="1"/>
        <v/>
      </c>
      <c r="H23" s="39" t="str">
        <f t="shared" si="1"/>
        <v/>
      </c>
      <c r="I23" s="39" t="str">
        <f t="shared" si="1"/>
        <v/>
      </c>
      <c r="J23" s="39" t="str">
        <f>IF($A$6&gt;"",IF(J6="","Inserire il Numero delle Classi",""),"")</f>
        <v/>
      </c>
      <c r="K23" s="44"/>
      <c r="L23" s="45"/>
      <c r="M23" s="39" t="str">
        <f>IF(J6&lt;&gt;NS,"Dati incogruenti tra numero classi e sezioni inserite","")</f>
        <v/>
      </c>
      <c r="N23" s="42"/>
    </row>
    <row r="24" spans="1:14" x14ac:dyDescent="0.25">
      <c r="A24" s="46"/>
      <c r="B24" s="46"/>
      <c r="C24" s="47"/>
      <c r="D24" s="46"/>
      <c r="E24" s="47"/>
      <c r="F24" s="48"/>
      <c r="G24" s="49"/>
      <c r="H24" s="62" t="s">
        <v>135</v>
      </c>
      <c r="I24" s="62"/>
      <c r="J24" s="50">
        <f>SUM(J7:J22)</f>
        <v>0</v>
      </c>
      <c r="K24" s="50">
        <f>COUNTIF(K7:K22,"*")</f>
        <v>0</v>
      </c>
      <c r="L24" s="51">
        <f>SUM(L7:L22)</f>
        <v>0</v>
      </c>
      <c r="M24" s="52">
        <f>COUNTIF(M7:M22,"*")</f>
        <v>0</v>
      </c>
      <c r="N24" s="52">
        <f>COUNTIF(N7:N22,"*")</f>
        <v>0</v>
      </c>
    </row>
  </sheetData>
  <sheetProtection password="E119" sheet="1" objects="1" scenarios="1" selectLockedCells="1"/>
  <mergeCells count="4">
    <mergeCell ref="A5:J5"/>
    <mergeCell ref="K4:N4"/>
    <mergeCell ref="A2:N2"/>
    <mergeCell ref="H24:I24"/>
  </mergeCells>
  <dataValidations count="8">
    <dataValidation allowBlank="1" showInputMessage="1" showErrorMessage="1" error="Campo obbligatorio" promptTitle="Campo Obbligatorio:" prompt="Inserire l'indirizzo completo della sede principale dell'Istituzione Scolastica" sqref="E6"/>
    <dataValidation allowBlank="1" showInputMessage="1" showErrorMessage="1" prompt="Inserire il telefono della sede principale dell'Istituzione Scolastica" sqref="F6"/>
    <dataValidation allowBlank="1" showInputMessage="1" showErrorMessage="1" prompt="Inserire l'indirizzo PEO istituzionale dell'Istituzione Scolastica" sqref="G6"/>
    <dataValidation allowBlank="1" showInputMessage="1" showErrorMessage="1" promptTitle="Campo Obbligatorio" prompt="Inserire il nome del compilatore" sqref="H6"/>
    <dataValidation type="whole" showInputMessage="1" showErrorMessage="1" errorTitle="Value out of range" promptTitle="Campo Obbligatorio" prompt="Inserire il numero complessivo delle classi terze._x000a_Se non sono stati attivati percorsi IeFP questo campo deve contenere il valore 0" sqref="J6">
      <formula1>0</formula1>
      <formula2>16</formula2>
    </dataValidation>
    <dataValidation allowBlank="1" showInputMessage="1" showErrorMessage="1" promptTitle="Campo Obbligatorio" prompt="Inserire l'identificativo della sezione" sqref="K7:K22"/>
    <dataValidation allowBlank="1" showInputMessage="1" showErrorMessage="1" promptTitle="Campo Obbligatorio" prompt="Inserire l'indirizzo completo della sede d'esame" sqref="N7:N22"/>
    <dataValidation type="whole" allowBlank="1" showInputMessage="1" showErrorMessage="1" promptTitle="Campo Obbligatorio" prompt="Inserire il numero degli studenti ammessi all'esame di qualifica per la relativa sezione" sqref="L7:L22">
      <formula1>1</formula1>
      <formula2>33</formula2>
    </dataValidation>
  </dataValidations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Campo Obbligatorio" prompt="Selezionare dall'elenco il ruolo del compilatore">
          <x14:formula1>
            <xm:f>Foglio2!$H$29:$H$32</xm:f>
          </x14:formula1>
          <xm:sqref>I6</xm:sqref>
        </x14:dataValidation>
        <x14:dataValidation type="list" allowBlank="1" showInputMessage="1" showErrorMessage="1" prompt="Selezionare il Codice Meccanografico dall'elenco">
          <x14:formula1>
            <xm:f>Foglio2!$C$5:$C$37</xm:f>
          </x14:formula1>
          <xm:sqref>A6</xm:sqref>
        </x14:dataValidation>
        <x14:dataValidation type="list" allowBlank="1" showInputMessage="1" showErrorMessage="1" promptTitle="Campo Obbligatorio" prompt="selezionare dall'elenco_x000a_ la figura di riferimento per la qualifica_x000a_">
          <x14:formula1>
            <xm:f>Foglio2!$H$5:$H$26</xm:f>
          </x14:formula1>
          <xm:sqref>M7:M22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I37"/>
  <sheetViews>
    <sheetView topLeftCell="B1" workbookViewId="0">
      <selection activeCell="H2" sqref="H2"/>
    </sheetView>
  </sheetViews>
  <sheetFormatPr defaultRowHeight="15" x14ac:dyDescent="0.25"/>
  <cols>
    <col min="3" max="3" width="15.7109375" customWidth="1"/>
    <col min="4" max="4" width="48.7109375" customWidth="1"/>
    <col min="5" max="5" width="4.7109375" style="2" customWidth="1"/>
    <col min="7" max="7" width="9.140625" style="2"/>
    <col min="8" max="8" width="48.7109375" customWidth="1"/>
    <col min="9" max="9" width="75.7109375" customWidth="1"/>
  </cols>
  <sheetData>
    <row r="5" spans="3:9" x14ac:dyDescent="0.25">
      <c r="C5" s="6" t="s">
        <v>5</v>
      </c>
      <c r="D5" s="7" t="s">
        <v>6</v>
      </c>
      <c r="E5" s="3" t="s">
        <v>72</v>
      </c>
      <c r="G5" s="17">
        <v>1</v>
      </c>
      <c r="H5" s="18" t="s">
        <v>80</v>
      </c>
      <c r="I5" s="19" t="s">
        <v>79</v>
      </c>
    </row>
    <row r="6" spans="3:9" x14ac:dyDescent="0.25">
      <c r="C6" s="8" t="s">
        <v>7</v>
      </c>
      <c r="D6" s="9" t="s">
        <v>8</v>
      </c>
      <c r="E6" s="4" t="s">
        <v>73</v>
      </c>
      <c r="G6" s="20">
        <v>2</v>
      </c>
      <c r="H6" s="21" t="s">
        <v>82</v>
      </c>
      <c r="I6" s="22" t="s">
        <v>81</v>
      </c>
    </row>
    <row r="7" spans="3:9" x14ac:dyDescent="0.25">
      <c r="C7" s="10" t="s">
        <v>9</v>
      </c>
      <c r="D7" s="11" t="s">
        <v>10</v>
      </c>
      <c r="E7" s="4" t="s">
        <v>73</v>
      </c>
      <c r="G7" s="20">
        <v>3</v>
      </c>
      <c r="H7" s="21" t="s">
        <v>84</v>
      </c>
      <c r="I7" s="22" t="s">
        <v>83</v>
      </c>
    </row>
    <row r="8" spans="3:9" x14ac:dyDescent="0.25">
      <c r="C8" s="8" t="s">
        <v>11</v>
      </c>
      <c r="D8" s="9" t="s">
        <v>12</v>
      </c>
      <c r="E8" s="4" t="s">
        <v>72</v>
      </c>
      <c r="G8" s="20">
        <v>4</v>
      </c>
      <c r="H8" s="21" t="s">
        <v>86</v>
      </c>
      <c r="I8" s="22" t="s">
        <v>85</v>
      </c>
    </row>
    <row r="9" spans="3:9" x14ac:dyDescent="0.25">
      <c r="C9" s="8" t="s">
        <v>13</v>
      </c>
      <c r="D9" s="9" t="s">
        <v>14</v>
      </c>
      <c r="E9" s="4" t="s">
        <v>73</v>
      </c>
      <c r="G9" s="20">
        <v>5</v>
      </c>
      <c r="H9" s="21" t="s">
        <v>88</v>
      </c>
      <c r="I9" s="22" t="s">
        <v>87</v>
      </c>
    </row>
    <row r="10" spans="3:9" x14ac:dyDescent="0.25">
      <c r="C10" s="8" t="s">
        <v>15</v>
      </c>
      <c r="D10" s="9" t="s">
        <v>16</v>
      </c>
      <c r="E10" s="4" t="s">
        <v>73</v>
      </c>
      <c r="G10" s="20">
        <v>6</v>
      </c>
      <c r="H10" s="21" t="s">
        <v>90</v>
      </c>
      <c r="I10" s="22" t="s">
        <v>89</v>
      </c>
    </row>
    <row r="11" spans="3:9" x14ac:dyDescent="0.25">
      <c r="C11" s="8" t="s">
        <v>17</v>
      </c>
      <c r="D11" s="9" t="s">
        <v>18</v>
      </c>
      <c r="E11" s="4" t="s">
        <v>73</v>
      </c>
      <c r="G11" s="20">
        <v>7</v>
      </c>
      <c r="H11" s="21" t="s">
        <v>92</v>
      </c>
      <c r="I11" s="22" t="s">
        <v>91</v>
      </c>
    </row>
    <row r="12" spans="3:9" x14ac:dyDescent="0.25">
      <c r="C12" s="10" t="s">
        <v>19</v>
      </c>
      <c r="D12" s="11" t="s">
        <v>20</v>
      </c>
      <c r="E12" s="4" t="s">
        <v>72</v>
      </c>
      <c r="G12" s="20">
        <v>8</v>
      </c>
      <c r="H12" s="21" t="s">
        <v>94</v>
      </c>
      <c r="I12" s="22" t="s">
        <v>93</v>
      </c>
    </row>
    <row r="13" spans="3:9" x14ac:dyDescent="0.25">
      <c r="C13" s="8" t="s">
        <v>21</v>
      </c>
      <c r="D13" s="9" t="s">
        <v>22</v>
      </c>
      <c r="E13" s="4" t="s">
        <v>72</v>
      </c>
      <c r="G13" s="20">
        <v>9</v>
      </c>
      <c r="H13" s="21" t="s">
        <v>96</v>
      </c>
      <c r="I13" s="22" t="s">
        <v>95</v>
      </c>
    </row>
    <row r="14" spans="3:9" x14ac:dyDescent="0.25">
      <c r="C14" s="10" t="s">
        <v>23</v>
      </c>
      <c r="D14" s="12" t="s">
        <v>24</v>
      </c>
      <c r="E14" s="4" t="s">
        <v>72</v>
      </c>
      <c r="G14" s="20">
        <v>10</v>
      </c>
      <c r="H14" s="21" t="s">
        <v>98</v>
      </c>
      <c r="I14" s="22" t="s">
        <v>97</v>
      </c>
    </row>
    <row r="15" spans="3:9" x14ac:dyDescent="0.25">
      <c r="C15" s="8" t="s">
        <v>25</v>
      </c>
      <c r="D15" s="9" t="s">
        <v>26</v>
      </c>
      <c r="E15" s="4" t="s">
        <v>73</v>
      </c>
      <c r="G15" s="20">
        <v>11</v>
      </c>
      <c r="H15" s="21" t="s">
        <v>100</v>
      </c>
      <c r="I15" s="22" t="s">
        <v>99</v>
      </c>
    </row>
    <row r="16" spans="3:9" x14ac:dyDescent="0.25">
      <c r="C16" s="8" t="s">
        <v>27</v>
      </c>
      <c r="D16" s="9" t="s">
        <v>28</v>
      </c>
      <c r="E16" s="4" t="s">
        <v>73</v>
      </c>
      <c r="G16" s="20">
        <v>12</v>
      </c>
      <c r="H16" s="21" t="s">
        <v>102</v>
      </c>
      <c r="I16" s="22" t="s">
        <v>101</v>
      </c>
    </row>
    <row r="17" spans="3:9" x14ac:dyDescent="0.25">
      <c r="C17" s="8" t="s">
        <v>29</v>
      </c>
      <c r="D17" s="9" t="s">
        <v>30</v>
      </c>
      <c r="E17" s="4" t="s">
        <v>74</v>
      </c>
      <c r="G17" s="20">
        <v>13</v>
      </c>
      <c r="H17" s="21" t="s">
        <v>104</v>
      </c>
      <c r="I17" s="22" t="s">
        <v>103</v>
      </c>
    </row>
    <row r="18" spans="3:9" x14ac:dyDescent="0.25">
      <c r="C18" s="8" t="s">
        <v>31</v>
      </c>
      <c r="D18" s="9" t="s">
        <v>32</v>
      </c>
      <c r="E18" s="4" t="s">
        <v>74</v>
      </c>
      <c r="G18" s="20">
        <v>14</v>
      </c>
      <c r="H18" s="21" t="s">
        <v>106</v>
      </c>
      <c r="I18" s="22" t="s">
        <v>105</v>
      </c>
    </row>
    <row r="19" spans="3:9" x14ac:dyDescent="0.25">
      <c r="C19" s="8" t="s">
        <v>33</v>
      </c>
      <c r="D19" s="9" t="s">
        <v>34</v>
      </c>
      <c r="E19" s="4" t="s">
        <v>74</v>
      </c>
      <c r="G19" s="20">
        <v>15</v>
      </c>
      <c r="H19" s="21" t="s">
        <v>108</v>
      </c>
      <c r="I19" s="22" t="s">
        <v>107</v>
      </c>
    </row>
    <row r="20" spans="3:9" x14ac:dyDescent="0.25">
      <c r="C20" s="8" t="s">
        <v>35</v>
      </c>
      <c r="D20" s="9" t="s">
        <v>36</v>
      </c>
      <c r="E20" s="4" t="s">
        <v>74</v>
      </c>
      <c r="G20" s="20">
        <v>16</v>
      </c>
      <c r="H20" s="21" t="s">
        <v>110</v>
      </c>
      <c r="I20" s="22" t="s">
        <v>109</v>
      </c>
    </row>
    <row r="21" spans="3:9" x14ac:dyDescent="0.25">
      <c r="C21" s="8" t="s">
        <v>37</v>
      </c>
      <c r="D21" s="9" t="s">
        <v>38</v>
      </c>
      <c r="E21" s="4" t="s">
        <v>74</v>
      </c>
      <c r="G21" s="20">
        <v>17</v>
      </c>
      <c r="H21" s="21" t="s">
        <v>112</v>
      </c>
      <c r="I21" s="22" t="s">
        <v>111</v>
      </c>
    </row>
    <row r="22" spans="3:9" x14ac:dyDescent="0.25">
      <c r="C22" s="10" t="s">
        <v>39</v>
      </c>
      <c r="D22" s="11" t="s">
        <v>40</v>
      </c>
      <c r="E22" s="4" t="s">
        <v>74</v>
      </c>
      <c r="G22" s="20">
        <v>18</v>
      </c>
      <c r="H22" s="21" t="s">
        <v>114</v>
      </c>
      <c r="I22" s="22" t="s">
        <v>113</v>
      </c>
    </row>
    <row r="23" spans="3:9" x14ac:dyDescent="0.25">
      <c r="C23" s="8" t="s">
        <v>41</v>
      </c>
      <c r="D23" s="9" t="s">
        <v>42</v>
      </c>
      <c r="E23" s="4" t="s">
        <v>74</v>
      </c>
      <c r="G23" s="20">
        <v>19</v>
      </c>
      <c r="H23" s="21" t="s">
        <v>116</v>
      </c>
      <c r="I23" s="22" t="s">
        <v>115</v>
      </c>
    </row>
    <row r="24" spans="3:9" x14ac:dyDescent="0.25">
      <c r="C24" s="8" t="s">
        <v>43</v>
      </c>
      <c r="D24" s="9" t="s">
        <v>44</v>
      </c>
      <c r="E24" s="4" t="s">
        <v>75</v>
      </c>
      <c r="G24" s="20">
        <v>20</v>
      </c>
      <c r="H24" s="21" t="s">
        <v>118</v>
      </c>
      <c r="I24" s="22" t="s">
        <v>117</v>
      </c>
    </row>
    <row r="25" spans="3:9" x14ac:dyDescent="0.25">
      <c r="C25" s="8" t="s">
        <v>45</v>
      </c>
      <c r="D25" s="9" t="s">
        <v>46</v>
      </c>
      <c r="E25" s="4" t="s">
        <v>75</v>
      </c>
      <c r="G25" s="20">
        <v>21</v>
      </c>
      <c r="H25" s="21" t="s">
        <v>120</v>
      </c>
      <c r="I25" s="22" t="s">
        <v>119</v>
      </c>
    </row>
    <row r="26" spans="3:9" x14ac:dyDescent="0.25">
      <c r="C26" s="10" t="s">
        <v>47</v>
      </c>
      <c r="D26" s="11" t="s">
        <v>48</v>
      </c>
      <c r="E26" s="4" t="s">
        <v>75</v>
      </c>
      <c r="G26" s="23">
        <v>22</v>
      </c>
      <c r="H26" s="24" t="s">
        <v>122</v>
      </c>
      <c r="I26" s="25" t="s">
        <v>121</v>
      </c>
    </row>
    <row r="27" spans="3:9" x14ac:dyDescent="0.25">
      <c r="C27" s="8" t="s">
        <v>49</v>
      </c>
      <c r="D27" s="9" t="s">
        <v>50</v>
      </c>
      <c r="E27" s="4" t="s">
        <v>76</v>
      </c>
    </row>
    <row r="28" spans="3:9" x14ac:dyDescent="0.25">
      <c r="C28" s="8" t="s">
        <v>51</v>
      </c>
      <c r="D28" s="9" t="s">
        <v>52</v>
      </c>
      <c r="E28" s="4" t="s">
        <v>76</v>
      </c>
    </row>
    <row r="29" spans="3:9" x14ac:dyDescent="0.25">
      <c r="C29" s="8" t="s">
        <v>53</v>
      </c>
      <c r="D29" s="9" t="s">
        <v>54</v>
      </c>
      <c r="E29" s="4" t="s">
        <v>76</v>
      </c>
      <c r="H29" s="26" t="s">
        <v>127</v>
      </c>
    </row>
    <row r="30" spans="3:9" x14ac:dyDescent="0.25">
      <c r="C30" s="8" t="s">
        <v>55</v>
      </c>
      <c r="D30" s="9" t="s">
        <v>56</v>
      </c>
      <c r="E30" s="4" t="s">
        <v>76</v>
      </c>
      <c r="H30" s="27" t="s">
        <v>128</v>
      </c>
    </row>
    <row r="31" spans="3:9" x14ac:dyDescent="0.25">
      <c r="C31" s="8" t="s">
        <v>57</v>
      </c>
      <c r="D31" s="9" t="s">
        <v>58</v>
      </c>
      <c r="E31" s="4" t="s">
        <v>76</v>
      </c>
      <c r="H31" s="27" t="s">
        <v>129</v>
      </c>
    </row>
    <row r="32" spans="3:9" x14ac:dyDescent="0.25">
      <c r="C32" s="8" t="s">
        <v>59</v>
      </c>
      <c r="D32" s="9" t="s">
        <v>60</v>
      </c>
      <c r="E32" s="4" t="s">
        <v>76</v>
      </c>
      <c r="H32" s="28" t="s">
        <v>130</v>
      </c>
    </row>
    <row r="33" spans="3:5" x14ac:dyDescent="0.25">
      <c r="C33" s="8" t="s">
        <v>61</v>
      </c>
      <c r="D33" s="9" t="s">
        <v>62</v>
      </c>
      <c r="E33" s="4" t="s">
        <v>76</v>
      </c>
    </row>
    <row r="34" spans="3:5" x14ac:dyDescent="0.25">
      <c r="C34" s="8" t="s">
        <v>63</v>
      </c>
      <c r="D34" s="9" t="s">
        <v>64</v>
      </c>
      <c r="E34" s="4" t="s">
        <v>76</v>
      </c>
    </row>
    <row r="35" spans="3:5" x14ac:dyDescent="0.25">
      <c r="C35" s="8" t="s">
        <v>65</v>
      </c>
      <c r="D35" s="9" t="s">
        <v>66</v>
      </c>
      <c r="E35" s="4" t="s">
        <v>76</v>
      </c>
    </row>
    <row r="36" spans="3:5" x14ac:dyDescent="0.25">
      <c r="C36" s="8" t="s">
        <v>67</v>
      </c>
      <c r="D36" s="9" t="s">
        <v>68</v>
      </c>
      <c r="E36" s="4" t="s">
        <v>76</v>
      </c>
    </row>
    <row r="37" spans="3:5" x14ac:dyDescent="0.25">
      <c r="C37" s="13" t="s">
        <v>69</v>
      </c>
      <c r="D37" s="14" t="s">
        <v>70</v>
      </c>
      <c r="E37" s="5" t="s">
        <v>76</v>
      </c>
    </row>
  </sheetData>
  <sheetProtection password="E119" sheet="1" objects="1" scenarios="1" selectLockedCells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Foglio1</vt:lpstr>
      <vt:lpstr>Foglio2</vt:lpstr>
      <vt:lpstr>NS</vt:lpstr>
      <vt:lpstr>NSI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2018-08-03T12:49:33Z</dcterms:created>
  <dcterms:modified xsi:type="dcterms:W3CDTF">2018-08-06T10:17:30Z</dcterms:modified>
</cp:coreProperties>
</file>