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10155"/>
  </bookViews>
  <sheets>
    <sheet name="INFANZIA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45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12" i="1"/>
  <c r="N45" i="1" l="1"/>
  <c r="N26" i="1"/>
  <c r="N23" i="1"/>
  <c r="N20" i="1"/>
  <c r="M45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12" i="1" l="1"/>
  <c r="L45" i="1" s="1"/>
  <c r="F8" i="1"/>
  <c r="J4" i="1"/>
  <c r="J3" i="1"/>
  <c r="H45" i="1"/>
  <c r="G45" i="1"/>
</calcChain>
</file>

<file path=xl/sharedStrings.xml><?xml version="1.0" encoding="utf-8"?>
<sst xmlns="http://schemas.openxmlformats.org/spreadsheetml/2006/main" count="263" uniqueCount="210">
  <si>
    <t>ORISTANO-  SCUOLE INFANZIA PARITARIE -  ANNO SCOLASTICO 2013-2014</t>
  </si>
  <si>
    <t>N.</t>
  </si>
  <si>
    <t xml:space="preserve">Comune  </t>
  </si>
  <si>
    <t>Denominazione Scuola</t>
  </si>
  <si>
    <t>Indirizzo</t>
  </si>
  <si>
    <t>Partita IVA-C.F.</t>
  </si>
  <si>
    <t>Lucro S/N</t>
  </si>
  <si>
    <t>Alunni</t>
  </si>
  <si>
    <t>Telefono e Fax</t>
  </si>
  <si>
    <t>PEO</t>
  </si>
  <si>
    <t>Abbasanta</t>
  </si>
  <si>
    <t xml:space="preserve">S.Vincenzo </t>
  </si>
  <si>
    <t>Via S.Caterina, 1</t>
  </si>
  <si>
    <t>00478110927</t>
  </si>
  <si>
    <t>N</t>
  </si>
  <si>
    <t>Tel. e Fax 0785/54068</t>
  </si>
  <si>
    <t>Aidomaggiore</t>
  </si>
  <si>
    <t xml:space="preserve">Sacro Cuore di Gesù </t>
  </si>
  <si>
    <t>Via S.Gavino, 23</t>
  </si>
  <si>
    <t>01138240955</t>
  </si>
  <si>
    <t>Tel. e Fax  0785/57701</t>
  </si>
  <si>
    <t>scuolascg@libero.it</t>
  </si>
  <si>
    <t>Ales</t>
  </si>
  <si>
    <t>N.S. di Bonaria</t>
  </si>
  <si>
    <t>Piazza Cattedrale, 4</t>
  </si>
  <si>
    <t>Tel. e Fax 0783/91886</t>
  </si>
  <si>
    <t>cenacolocaim@alice.it</t>
  </si>
  <si>
    <t>Bauladu</t>
  </si>
  <si>
    <t xml:space="preserve">SS.Vergine della Misericordia  </t>
  </si>
  <si>
    <t>Via Mariano IV, 31</t>
  </si>
  <si>
    <t>00577810955</t>
  </si>
  <si>
    <t>Tel. e Fax 0783/51312</t>
  </si>
  <si>
    <t>smdonigala@tiscali.it</t>
  </si>
  <si>
    <t>Bonarcado</t>
  </si>
  <si>
    <t>S.Maria</t>
  </si>
  <si>
    <t>Via S.Romualdo, snc</t>
  </si>
  <si>
    <t>Tel.0783/56548</t>
  </si>
  <si>
    <t>suoresantamariabonarcado@alice.it</t>
  </si>
  <si>
    <t>Bosa</t>
  </si>
  <si>
    <t>A.Zannetti</t>
  </si>
  <si>
    <t>Via Azuni, 12</t>
  </si>
  <si>
    <t>01316370913</t>
  </si>
  <si>
    <t xml:space="preserve">Tel. e Fax 0785/373246    </t>
  </si>
  <si>
    <t>scuolazannetti@tiscali.it</t>
  </si>
  <si>
    <t>Sacra Famiglia</t>
  </si>
  <si>
    <t>Via Campidano, 2</t>
  </si>
  <si>
    <t>00842830911</t>
  </si>
  <si>
    <t>Tel. e Fax 0785/374876</t>
  </si>
  <si>
    <t xml:space="preserve">lidia.ladu@tiscali.it </t>
  </si>
  <si>
    <t>Cuglieri</t>
  </si>
  <si>
    <t xml:space="preserve">Serralutzu-Flores </t>
  </si>
  <si>
    <t>Corso Umberto, 181</t>
  </si>
  <si>
    <t>80002510958</t>
  </si>
  <si>
    <t>Tel.0785/39664 Fax 1786070180</t>
  </si>
  <si>
    <t>scuola.serralutzu@tiscali.it</t>
  </si>
  <si>
    <t>Ghilarza</t>
  </si>
  <si>
    <t xml:space="preserve">S.G.B.Cottolengo </t>
  </si>
  <si>
    <t>Via Matteotti, 89</t>
  </si>
  <si>
    <t>01130370958</t>
  </si>
  <si>
    <t>3 H</t>
  </si>
  <si>
    <t>Tel.e Fax 0785/52230             Cell.348/6375484</t>
  </si>
  <si>
    <t xml:space="preserve">koroscoop@alice.it </t>
  </si>
  <si>
    <t xml:space="preserve">Masullas </t>
  </si>
  <si>
    <t>S.Francesco</t>
  </si>
  <si>
    <t>Via V.Emanuele, 50</t>
  </si>
  <si>
    <t>Tel. e Fax 0783/991148</t>
  </si>
  <si>
    <t>Mogoro</t>
  </si>
  <si>
    <t>Melis A.Doloretta</t>
  </si>
  <si>
    <t>Via Padre Kolbe, 17</t>
  </si>
  <si>
    <t>00072430952</t>
  </si>
  <si>
    <t>Tel. e Fax 0783/990134</t>
  </si>
  <si>
    <t>scuolainfanziam.ariu@yahoo.it</t>
  </si>
  <si>
    <t>Narbolia</t>
  </si>
  <si>
    <t>Maria Bambina</t>
  </si>
  <si>
    <t>Via Cavallotti, 19</t>
  </si>
  <si>
    <t>02641740580</t>
  </si>
  <si>
    <t>H 1</t>
  </si>
  <si>
    <t>Tel. e Fax 0783/57518</t>
  </si>
  <si>
    <t>ssc.narbolia@tiscali.it</t>
  </si>
  <si>
    <t>Neoneli</t>
  </si>
  <si>
    <t>Virgo Fidelis</t>
  </si>
  <si>
    <t>Via S.Pietro, 4</t>
  </si>
  <si>
    <t>00654290956</t>
  </si>
  <si>
    <t xml:space="preserve">Tel. e Fax 0783/67630 </t>
  </si>
  <si>
    <t>scinfv.fidelis@tiscali.it             scumat.virgofidelis@pec.it</t>
  </si>
  <si>
    <t>Nurachi</t>
  </si>
  <si>
    <t xml:space="preserve">S.G.Battista  </t>
  </si>
  <si>
    <t>Via Nuraghe, 15</t>
  </si>
  <si>
    <t>00521250951</t>
  </si>
  <si>
    <t>Tel. e Fax 0783/410461</t>
  </si>
  <si>
    <t xml:space="preserve">scuolamaternanurachi@tiscali.it </t>
  </si>
  <si>
    <t>Oristano</t>
  </si>
  <si>
    <t>Compagnia Figlie Sacro Cuore Evaristiane</t>
  </si>
  <si>
    <t>Via Oristano, 28 fraz. Donigala Fenugheddu</t>
  </si>
  <si>
    <t xml:space="preserve">H 1                       </t>
  </si>
  <si>
    <t xml:space="preserve">Tel. e Fax 0783/33128 </t>
  </si>
  <si>
    <t>Immacolata Concezione</t>
  </si>
  <si>
    <t>Via Solferino, 59</t>
  </si>
  <si>
    <t>01449740420</t>
  </si>
  <si>
    <t>Tel. 0783/70626 Fax 0783/303411</t>
  </si>
  <si>
    <t>scumaimc@tiscali.it</t>
  </si>
  <si>
    <t xml:space="preserve">Padre F.Prinetti </t>
  </si>
  <si>
    <t>Via Versilia, 91</t>
  </si>
  <si>
    <t xml:space="preserve">Tel.e Fax 0783/71589 </t>
  </si>
  <si>
    <t xml:space="preserve">scuolamatprinetti@tiscali.it </t>
  </si>
  <si>
    <t>S.Efisio</t>
  </si>
  <si>
    <t>Via V.Veneto, 28</t>
  </si>
  <si>
    <t>Tel. 0783/70602 Fax 0783/766480</t>
  </si>
  <si>
    <t xml:space="preserve">sacrocostato.or@tiscali.it </t>
  </si>
  <si>
    <t>Stella Maris Torregrande</t>
  </si>
  <si>
    <t>Via Millelire, 42</t>
  </si>
  <si>
    <t>Tel. e Fax 0783/22005</t>
  </si>
  <si>
    <t>scuolamaterna@sfg.stellamaris.com             figliedisangiuseppe@pec.it</t>
  </si>
  <si>
    <t>Palmas Arborea</t>
  </si>
  <si>
    <t>S.Agnese</t>
  </si>
  <si>
    <t>Via Giovanni XXIII, 2</t>
  </si>
  <si>
    <t>00463080929</t>
  </si>
  <si>
    <t xml:space="preserve">Tel. e Fax 0783/28053 </t>
  </si>
  <si>
    <t>scuolasantagnese@gmail.com</t>
  </si>
  <si>
    <t>Paulilatino</t>
  </si>
  <si>
    <t>Sacro Cuore</t>
  </si>
  <si>
    <t>Via S.Lucifero, 22</t>
  </si>
  <si>
    <t>00733820955</t>
  </si>
  <si>
    <t>Tel. e Fax 0785/55613</t>
  </si>
  <si>
    <t>csc.paulilatino@tiscali.it</t>
  </si>
  <si>
    <t>Ruinas</t>
  </si>
  <si>
    <t xml:space="preserve">S.Giuseppe </t>
  </si>
  <si>
    <t>Via Pertini, 1</t>
  </si>
  <si>
    <t>Tel. 0783/459026</t>
  </si>
  <si>
    <t xml:space="preserve">scuolamatsangruinas@tiscali.it </t>
  </si>
  <si>
    <t>Scano Montiferro</t>
  </si>
  <si>
    <t xml:space="preserve">Sacro Cuore </t>
  </si>
  <si>
    <t>Via Martini, 11</t>
  </si>
  <si>
    <t>00602510950</t>
  </si>
  <si>
    <t>Tel. e Fax 0785/32025</t>
  </si>
  <si>
    <t>Sedilo</t>
  </si>
  <si>
    <t xml:space="preserve">C.Zonchello </t>
  </si>
  <si>
    <t>Via C.Alberto, 23</t>
  </si>
  <si>
    <t>01073420950</t>
  </si>
  <si>
    <t>Tel. e Fax 0785/59128</t>
  </si>
  <si>
    <t xml:space="preserve">peterpansedilo@tiscali.it </t>
  </si>
  <si>
    <t>Seneghe</t>
  </si>
  <si>
    <t>Sacro Costato</t>
  </si>
  <si>
    <t>Via Deffenu, 4</t>
  </si>
  <si>
    <t xml:space="preserve">Tel. e Fax 0783/54412 </t>
  </si>
  <si>
    <t xml:space="preserve">suoresacrocostato@tiscali.it </t>
  </si>
  <si>
    <t>Siamaggiore</t>
  </si>
  <si>
    <t>Maria Ausiliatrice</t>
  </si>
  <si>
    <t>Via Asilo, 16</t>
  </si>
  <si>
    <t>80004130953</t>
  </si>
  <si>
    <t>Tel. e Fax 0783/33454</t>
  </si>
  <si>
    <t>pimaria.39@tiscali.it</t>
  </si>
  <si>
    <t>Siamanna</t>
  </si>
  <si>
    <t xml:space="preserve">S.Lucia </t>
  </si>
  <si>
    <t>Via Gramsci, 7</t>
  </si>
  <si>
    <t xml:space="preserve">Tel. e Fax 0783/449001 </t>
  </si>
  <si>
    <t>scuolamaterna.santalucia@gmail.com</t>
  </si>
  <si>
    <t>Simaxis</t>
  </si>
  <si>
    <t>Asilo Parrocchiale</t>
  </si>
  <si>
    <t>Via S.Simaco, 152</t>
  </si>
  <si>
    <t>Tel. e Fax 0783/405117</t>
  </si>
  <si>
    <t>asilosimaxis@aruba.it</t>
  </si>
  <si>
    <t>Terralba</t>
  </si>
  <si>
    <t>Via Asilo, 15</t>
  </si>
  <si>
    <t>00229190236</t>
  </si>
  <si>
    <t>Tel. e Fax 0783/81909</t>
  </si>
  <si>
    <t>terralba.economato@istsorellemisericordia.it</t>
  </si>
  <si>
    <t>Tinnura</t>
  </si>
  <si>
    <t>S.Giuseppe</t>
  </si>
  <si>
    <t>Via Stazione, 17</t>
  </si>
  <si>
    <t>0084282091</t>
  </si>
  <si>
    <t>Tel. e Fax 0785/34439</t>
  </si>
  <si>
    <t>Tresnuraghes</t>
  </si>
  <si>
    <t xml:space="preserve">S.Vincenzo  </t>
  </si>
  <si>
    <t>Via Cagliari, 34</t>
  </si>
  <si>
    <t>Tel. e Fax 0785/35012</t>
  </si>
  <si>
    <t>scuoltres@tiscali.it</t>
  </si>
  <si>
    <t>Uras</t>
  </si>
  <si>
    <t>Via Roma, 10</t>
  </si>
  <si>
    <t>006020953</t>
  </si>
  <si>
    <t>Tel. e Fax 0783/89236</t>
  </si>
  <si>
    <t>Zerfaliu</t>
  </si>
  <si>
    <t>Piazza Trasfigurazione, 15</t>
  </si>
  <si>
    <t>Tel. e Fax 0783/27009</t>
  </si>
  <si>
    <t>sacrocuore.zerfaliu@tiscali.it</t>
  </si>
  <si>
    <t>TOTALE</t>
  </si>
  <si>
    <t>Francesco Feliziani</t>
  </si>
  <si>
    <t>sezioni</t>
  </si>
  <si>
    <t>5 H</t>
  </si>
  <si>
    <r>
      <t xml:space="preserve">80% di €  2.480.199,00 = € 1.984.159,20   Contributo per sezione   €   </t>
    </r>
    <r>
      <rPr>
        <sz val="11"/>
        <color indexed="10"/>
        <rFont val="Arial"/>
        <family val="2"/>
      </rPr>
      <t xml:space="preserve"> </t>
    </r>
  </si>
  <si>
    <r>
      <t xml:space="preserve">20% di €  2.480.199,00   =   € 496.039,8    Contributo per scuola    €   </t>
    </r>
    <r>
      <rPr>
        <sz val="11"/>
        <color indexed="10"/>
        <rFont val="Arial"/>
        <family val="2"/>
      </rPr>
      <t xml:space="preserve"> </t>
    </r>
  </si>
  <si>
    <t xml:space="preserve">  Scuole     258</t>
  </si>
  <si>
    <t>Sezioni n. 557</t>
  </si>
  <si>
    <t xml:space="preserve">Ai portatori di Handicap frequentanti le scuole paritarie di ogni ordine e grado, escluse le scuole primarie convenzionate, vengono assegnati € 270.935,00. Di detto imposto gli 8/12 corrispondenti ad € 180623,33 vengono assegnati per l'anno scolastico 2013/2014 </t>
  </si>
  <si>
    <t>PORTATORI DI HANDICAP  N. 59</t>
  </si>
  <si>
    <t>contributo per scuola</t>
  </si>
  <si>
    <t>contributo per sezione</t>
  </si>
  <si>
    <t>contributo per handicap</t>
  </si>
  <si>
    <t>contributo complessivo</t>
  </si>
  <si>
    <t>Handicap</t>
  </si>
  <si>
    <t>parità2014/2015/conctibutidecretointerle/tabellaripart8/12ORISTANO</t>
  </si>
  <si>
    <t>matsv.abbasanta@tiscali.it</t>
  </si>
  <si>
    <t>82002050928</t>
  </si>
  <si>
    <t>01841360017</t>
  </si>
  <si>
    <t>80004650950</t>
  </si>
  <si>
    <t>80031390950</t>
  </si>
  <si>
    <t>80004910958</t>
  </si>
  <si>
    <t xml:space="preserve">TABELLA     A    ALLEGATA AL  DECRETO DIRETTORIALE PROT. N.   7367   DEL      9 luglio 2015         </t>
  </si>
  <si>
    <t>Contributo di cui al Decreto Interministeriale prot.n. 869 del 25 novembre 2014. Come da Piano Regionale di Ripartizione prot. n. 7366  del  9 luglio 2015  viene destinata all'infanzia la somma pari ad € 3.720.298.  Di detto importo, gli 8/12 corrispondenti ad  € 2.480.199,00  vengono assegnati per l'a.s. 2013/2014 come segue:</t>
  </si>
  <si>
    <t>f.to    IL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</si>
</sst>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u/>
      <sz val="10"/>
      <color indexed="12"/>
      <name val="Arial"/>
      <family val="2"/>
    </font>
    <font>
      <u/>
      <sz val="8"/>
      <color indexed="12"/>
      <name val="Times New Roman"/>
      <family val="1"/>
    </font>
    <font>
      <u/>
      <sz val="8"/>
      <color indexed="12"/>
      <name val="Arial"/>
      <family val="2"/>
    </font>
    <font>
      <u/>
      <sz val="8"/>
      <name val="Arial"/>
      <family val="2"/>
    </font>
    <font>
      <sz val="11"/>
      <name val="Arial"/>
      <family val="2"/>
    </font>
    <font>
      <b/>
      <sz val="9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11"/>
      <name val="Times New Roman"/>
      <family val="1"/>
    </font>
    <font>
      <sz val="12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sz val="9"/>
      <color theme="1"/>
      <name val="Calibri"/>
      <family val="2"/>
      <scheme val="minor"/>
    </font>
    <font>
      <u/>
      <sz val="10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17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14" fillId="0" borderId="0" xfId="0" applyFont="1" applyBorder="1"/>
    <xf numFmtId="2" fontId="15" fillId="0" borderId="0" xfId="0" applyNumberFormat="1" applyFont="1" applyBorder="1"/>
    <xf numFmtId="0" fontId="8" fillId="0" borderId="9" xfId="0" applyFont="1" applyBorder="1"/>
    <xf numFmtId="0" fontId="18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4" xfId="0" applyBorder="1" applyAlignment="1">
      <alignment wrapText="1"/>
    </xf>
    <xf numFmtId="0" fontId="13" fillId="0" borderId="5" xfId="0" applyFont="1" applyFill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0" fillId="0" borderId="7" xfId="0" applyFont="1" applyBorder="1" applyAlignment="1"/>
    <xf numFmtId="0" fontId="0" fillId="0" borderId="8" xfId="0" applyFont="1" applyBorder="1" applyAlignment="1"/>
    <xf numFmtId="0" fontId="8" fillId="0" borderId="9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3" fillId="0" borderId="9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0" fillId="0" borderId="1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lidia.ladu@tiscali.it" TargetMode="External"/><Relationship Id="rId13" Type="http://schemas.openxmlformats.org/officeDocument/2006/relationships/hyperlink" Target="mailto:cenacolocaim@alice.it" TargetMode="External"/><Relationship Id="rId18" Type="http://schemas.openxmlformats.org/officeDocument/2006/relationships/hyperlink" Target="mailto:asilosimaxis@aruba.it" TargetMode="External"/><Relationship Id="rId26" Type="http://schemas.openxmlformats.org/officeDocument/2006/relationships/hyperlink" Target="mailto:scumaimc@tiscali.it" TargetMode="External"/><Relationship Id="rId3" Type="http://schemas.openxmlformats.org/officeDocument/2006/relationships/hyperlink" Target="mailto:lidia.ladu@tiscali.it" TargetMode="External"/><Relationship Id="rId21" Type="http://schemas.openxmlformats.org/officeDocument/2006/relationships/hyperlink" Target="mailto:scinfv.fidelis@tiscali.it" TargetMode="External"/><Relationship Id="rId7" Type="http://schemas.openxmlformats.org/officeDocument/2006/relationships/hyperlink" Target="mailto:lidia.ladu@tiscali.it" TargetMode="External"/><Relationship Id="rId12" Type="http://schemas.openxmlformats.org/officeDocument/2006/relationships/hyperlink" Target="mailto:cenacolocaim@alice.it" TargetMode="External"/><Relationship Id="rId17" Type="http://schemas.openxmlformats.org/officeDocument/2006/relationships/hyperlink" Target="mailto:terralba.economato@istsorellemisericordia.it" TargetMode="External"/><Relationship Id="rId25" Type="http://schemas.openxmlformats.org/officeDocument/2006/relationships/hyperlink" Target="mailto:scuolamatprinetti@tiscali.it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mailto:suoresantamariabonarcado@alice.it" TargetMode="External"/><Relationship Id="rId16" Type="http://schemas.openxmlformats.org/officeDocument/2006/relationships/hyperlink" Target="mailto:scuolainfanziam.ariu@yahoo.it" TargetMode="External"/><Relationship Id="rId20" Type="http://schemas.openxmlformats.org/officeDocument/2006/relationships/hyperlink" Target="mailto:sacrocostato.or@tiscali.it" TargetMode="External"/><Relationship Id="rId29" Type="http://schemas.openxmlformats.org/officeDocument/2006/relationships/hyperlink" Target="mailto:scuoltres@tiscali.it" TargetMode="External"/><Relationship Id="rId1" Type="http://schemas.openxmlformats.org/officeDocument/2006/relationships/hyperlink" Target="mailto:scuolamaterna@sfg.stellamaris.com" TargetMode="External"/><Relationship Id="rId6" Type="http://schemas.openxmlformats.org/officeDocument/2006/relationships/hyperlink" Target="mailto:peterpansedilo@tiscali.it" TargetMode="External"/><Relationship Id="rId11" Type="http://schemas.openxmlformats.org/officeDocument/2006/relationships/hyperlink" Target="mailto:koroscoop@alice.it" TargetMode="External"/><Relationship Id="rId24" Type="http://schemas.openxmlformats.org/officeDocument/2006/relationships/hyperlink" Target="mailto:csc.paulilatino@tiscali.it" TargetMode="External"/><Relationship Id="rId32" Type="http://schemas.openxmlformats.org/officeDocument/2006/relationships/hyperlink" Target="mailto:matsv.abbasanta@tiscali.it" TargetMode="External"/><Relationship Id="rId5" Type="http://schemas.openxmlformats.org/officeDocument/2006/relationships/hyperlink" Target="mailto:lidia.ladu@tiscali.it" TargetMode="External"/><Relationship Id="rId15" Type="http://schemas.openxmlformats.org/officeDocument/2006/relationships/hyperlink" Target="mailto:ssc.narbolia@tiscali.it" TargetMode="External"/><Relationship Id="rId23" Type="http://schemas.openxmlformats.org/officeDocument/2006/relationships/hyperlink" Target="mailto:scuola.serralutzu@tiscali.it" TargetMode="External"/><Relationship Id="rId28" Type="http://schemas.openxmlformats.org/officeDocument/2006/relationships/hyperlink" Target="mailto:scuolascg@libero.it" TargetMode="External"/><Relationship Id="rId10" Type="http://schemas.openxmlformats.org/officeDocument/2006/relationships/hyperlink" Target="mailto:scuolazannetti@tiscali.it" TargetMode="External"/><Relationship Id="rId19" Type="http://schemas.openxmlformats.org/officeDocument/2006/relationships/hyperlink" Target="mailto:pimaria.39@tiscali.it" TargetMode="External"/><Relationship Id="rId31" Type="http://schemas.openxmlformats.org/officeDocument/2006/relationships/hyperlink" Target="mailto:scuolasantagnese@gmail.com" TargetMode="External"/><Relationship Id="rId4" Type="http://schemas.openxmlformats.org/officeDocument/2006/relationships/hyperlink" Target="mailto:scuolamaterna.santalucia@gmail.com" TargetMode="External"/><Relationship Id="rId9" Type="http://schemas.openxmlformats.org/officeDocument/2006/relationships/hyperlink" Target="mailto:scuolamatsangruinas@tiscali.it" TargetMode="External"/><Relationship Id="rId14" Type="http://schemas.openxmlformats.org/officeDocument/2006/relationships/hyperlink" Target="mailto:smdonigala@tiscali.it" TargetMode="External"/><Relationship Id="rId22" Type="http://schemas.openxmlformats.org/officeDocument/2006/relationships/hyperlink" Target="mailto:sacrocuore.zerfaliu@tiscali.it" TargetMode="External"/><Relationship Id="rId27" Type="http://schemas.openxmlformats.org/officeDocument/2006/relationships/hyperlink" Target="mailto:scuolamaternanurachi@tiscali.it" TargetMode="External"/><Relationship Id="rId30" Type="http://schemas.openxmlformats.org/officeDocument/2006/relationships/hyperlink" Target="mailto:smdonigala@tiscali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41" workbookViewId="0">
      <selection activeCell="P49" sqref="P49"/>
    </sheetView>
  </sheetViews>
  <sheetFormatPr defaultColWidth="10.7109375" defaultRowHeight="11.25" x14ac:dyDescent="0.25"/>
  <cols>
    <col min="1" max="1" width="4.42578125" style="1" customWidth="1"/>
    <col min="2" max="2" width="7.28515625" style="1" customWidth="1"/>
    <col min="3" max="3" width="10.7109375" style="1" customWidth="1"/>
    <col min="4" max="4" width="9.42578125" style="1" customWidth="1"/>
    <col min="5" max="5" width="10.42578125" style="17" customWidth="1"/>
    <col min="6" max="6" width="6.7109375" style="1" customWidth="1"/>
    <col min="7" max="7" width="5.85546875" style="1" customWidth="1"/>
    <col min="8" max="8" width="5.5703125" style="1" customWidth="1"/>
    <col min="9" max="9" width="5.42578125" style="1" customWidth="1"/>
    <col min="10" max="11" width="10.7109375" style="1" customWidth="1"/>
    <col min="12" max="12" width="9.7109375" style="1" customWidth="1"/>
    <col min="13" max="13" width="9.28515625" style="1" customWidth="1"/>
    <col min="14" max="14" width="9.140625" style="1" customWidth="1"/>
    <col min="15" max="253" width="10.7109375" style="1"/>
    <col min="254" max="254" width="5.28515625" style="1" customWidth="1"/>
    <col min="255" max="255" width="8.85546875" style="1" customWidth="1"/>
    <col min="256" max="259" width="10.7109375" style="1" customWidth="1"/>
    <col min="260" max="260" width="6.28515625" style="1" customWidth="1"/>
    <col min="261" max="262" width="8" style="1" customWidth="1"/>
    <col min="263" max="263" width="8.28515625" style="1" customWidth="1"/>
    <col min="264" max="267" width="10.7109375" style="1" customWidth="1"/>
    <col min="268" max="509" width="10.7109375" style="1"/>
    <col min="510" max="510" width="5.28515625" style="1" customWidth="1"/>
    <col min="511" max="511" width="8.85546875" style="1" customWidth="1"/>
    <col min="512" max="515" width="10.7109375" style="1" customWidth="1"/>
    <col min="516" max="516" width="6.28515625" style="1" customWidth="1"/>
    <col min="517" max="518" width="8" style="1" customWidth="1"/>
    <col min="519" max="519" width="8.28515625" style="1" customWidth="1"/>
    <col min="520" max="523" width="10.7109375" style="1" customWidth="1"/>
    <col min="524" max="765" width="10.7109375" style="1"/>
    <col min="766" max="766" width="5.28515625" style="1" customWidth="1"/>
    <col min="767" max="767" width="8.85546875" style="1" customWidth="1"/>
    <col min="768" max="771" width="10.7109375" style="1" customWidth="1"/>
    <col min="772" max="772" width="6.28515625" style="1" customWidth="1"/>
    <col min="773" max="774" width="8" style="1" customWidth="1"/>
    <col min="775" max="775" width="8.28515625" style="1" customWidth="1"/>
    <col min="776" max="779" width="10.7109375" style="1" customWidth="1"/>
    <col min="780" max="1021" width="10.7109375" style="1"/>
    <col min="1022" max="1022" width="5.28515625" style="1" customWidth="1"/>
    <col min="1023" max="1023" width="8.85546875" style="1" customWidth="1"/>
    <col min="1024" max="1027" width="10.7109375" style="1" customWidth="1"/>
    <col min="1028" max="1028" width="6.28515625" style="1" customWidth="1"/>
    <col min="1029" max="1030" width="8" style="1" customWidth="1"/>
    <col min="1031" max="1031" width="8.28515625" style="1" customWidth="1"/>
    <col min="1032" max="1035" width="10.7109375" style="1" customWidth="1"/>
    <col min="1036" max="1277" width="10.7109375" style="1"/>
    <col min="1278" max="1278" width="5.28515625" style="1" customWidth="1"/>
    <col min="1279" max="1279" width="8.85546875" style="1" customWidth="1"/>
    <col min="1280" max="1283" width="10.7109375" style="1" customWidth="1"/>
    <col min="1284" max="1284" width="6.28515625" style="1" customWidth="1"/>
    <col min="1285" max="1286" width="8" style="1" customWidth="1"/>
    <col min="1287" max="1287" width="8.28515625" style="1" customWidth="1"/>
    <col min="1288" max="1291" width="10.7109375" style="1" customWidth="1"/>
    <col min="1292" max="1533" width="10.7109375" style="1"/>
    <col min="1534" max="1534" width="5.28515625" style="1" customWidth="1"/>
    <col min="1535" max="1535" width="8.85546875" style="1" customWidth="1"/>
    <col min="1536" max="1539" width="10.7109375" style="1" customWidth="1"/>
    <col min="1540" max="1540" width="6.28515625" style="1" customWidth="1"/>
    <col min="1541" max="1542" width="8" style="1" customWidth="1"/>
    <col min="1543" max="1543" width="8.28515625" style="1" customWidth="1"/>
    <col min="1544" max="1547" width="10.7109375" style="1" customWidth="1"/>
    <col min="1548" max="1789" width="10.7109375" style="1"/>
    <col min="1790" max="1790" width="5.28515625" style="1" customWidth="1"/>
    <col min="1791" max="1791" width="8.85546875" style="1" customWidth="1"/>
    <col min="1792" max="1795" width="10.7109375" style="1" customWidth="1"/>
    <col min="1796" max="1796" width="6.28515625" style="1" customWidth="1"/>
    <col min="1797" max="1798" width="8" style="1" customWidth="1"/>
    <col min="1799" max="1799" width="8.28515625" style="1" customWidth="1"/>
    <col min="1800" max="1803" width="10.7109375" style="1" customWidth="1"/>
    <col min="1804" max="2045" width="10.7109375" style="1"/>
    <col min="2046" max="2046" width="5.28515625" style="1" customWidth="1"/>
    <col min="2047" max="2047" width="8.85546875" style="1" customWidth="1"/>
    <col min="2048" max="2051" width="10.7109375" style="1" customWidth="1"/>
    <col min="2052" max="2052" width="6.28515625" style="1" customWidth="1"/>
    <col min="2053" max="2054" width="8" style="1" customWidth="1"/>
    <col min="2055" max="2055" width="8.28515625" style="1" customWidth="1"/>
    <col min="2056" max="2059" width="10.7109375" style="1" customWidth="1"/>
    <col min="2060" max="2301" width="10.7109375" style="1"/>
    <col min="2302" max="2302" width="5.28515625" style="1" customWidth="1"/>
    <col min="2303" max="2303" width="8.85546875" style="1" customWidth="1"/>
    <col min="2304" max="2307" width="10.7109375" style="1" customWidth="1"/>
    <col min="2308" max="2308" width="6.28515625" style="1" customWidth="1"/>
    <col min="2309" max="2310" width="8" style="1" customWidth="1"/>
    <col min="2311" max="2311" width="8.28515625" style="1" customWidth="1"/>
    <col min="2312" max="2315" width="10.7109375" style="1" customWidth="1"/>
    <col min="2316" max="2557" width="10.7109375" style="1"/>
    <col min="2558" max="2558" width="5.28515625" style="1" customWidth="1"/>
    <col min="2559" max="2559" width="8.85546875" style="1" customWidth="1"/>
    <col min="2560" max="2563" width="10.7109375" style="1" customWidth="1"/>
    <col min="2564" max="2564" width="6.28515625" style="1" customWidth="1"/>
    <col min="2565" max="2566" width="8" style="1" customWidth="1"/>
    <col min="2567" max="2567" width="8.28515625" style="1" customWidth="1"/>
    <col min="2568" max="2571" width="10.7109375" style="1" customWidth="1"/>
    <col min="2572" max="2813" width="10.7109375" style="1"/>
    <col min="2814" max="2814" width="5.28515625" style="1" customWidth="1"/>
    <col min="2815" max="2815" width="8.85546875" style="1" customWidth="1"/>
    <col min="2816" max="2819" width="10.7109375" style="1" customWidth="1"/>
    <col min="2820" max="2820" width="6.28515625" style="1" customWidth="1"/>
    <col min="2821" max="2822" width="8" style="1" customWidth="1"/>
    <col min="2823" max="2823" width="8.28515625" style="1" customWidth="1"/>
    <col min="2824" max="2827" width="10.7109375" style="1" customWidth="1"/>
    <col min="2828" max="3069" width="10.7109375" style="1"/>
    <col min="3070" max="3070" width="5.28515625" style="1" customWidth="1"/>
    <col min="3071" max="3071" width="8.85546875" style="1" customWidth="1"/>
    <col min="3072" max="3075" width="10.7109375" style="1" customWidth="1"/>
    <col min="3076" max="3076" width="6.28515625" style="1" customWidth="1"/>
    <col min="3077" max="3078" width="8" style="1" customWidth="1"/>
    <col min="3079" max="3079" width="8.28515625" style="1" customWidth="1"/>
    <col min="3080" max="3083" width="10.7109375" style="1" customWidth="1"/>
    <col min="3084" max="3325" width="10.7109375" style="1"/>
    <col min="3326" max="3326" width="5.28515625" style="1" customWidth="1"/>
    <col min="3327" max="3327" width="8.85546875" style="1" customWidth="1"/>
    <col min="3328" max="3331" width="10.7109375" style="1" customWidth="1"/>
    <col min="3332" max="3332" width="6.28515625" style="1" customWidth="1"/>
    <col min="3333" max="3334" width="8" style="1" customWidth="1"/>
    <col min="3335" max="3335" width="8.28515625" style="1" customWidth="1"/>
    <col min="3336" max="3339" width="10.7109375" style="1" customWidth="1"/>
    <col min="3340" max="3581" width="10.7109375" style="1"/>
    <col min="3582" max="3582" width="5.28515625" style="1" customWidth="1"/>
    <col min="3583" max="3583" width="8.85546875" style="1" customWidth="1"/>
    <col min="3584" max="3587" width="10.7109375" style="1" customWidth="1"/>
    <col min="3588" max="3588" width="6.28515625" style="1" customWidth="1"/>
    <col min="3589" max="3590" width="8" style="1" customWidth="1"/>
    <col min="3591" max="3591" width="8.28515625" style="1" customWidth="1"/>
    <col min="3592" max="3595" width="10.7109375" style="1" customWidth="1"/>
    <col min="3596" max="3837" width="10.7109375" style="1"/>
    <col min="3838" max="3838" width="5.28515625" style="1" customWidth="1"/>
    <col min="3839" max="3839" width="8.85546875" style="1" customWidth="1"/>
    <col min="3840" max="3843" width="10.7109375" style="1" customWidth="1"/>
    <col min="3844" max="3844" width="6.28515625" style="1" customWidth="1"/>
    <col min="3845" max="3846" width="8" style="1" customWidth="1"/>
    <col min="3847" max="3847" width="8.28515625" style="1" customWidth="1"/>
    <col min="3848" max="3851" width="10.7109375" style="1" customWidth="1"/>
    <col min="3852" max="4093" width="10.7109375" style="1"/>
    <col min="4094" max="4094" width="5.28515625" style="1" customWidth="1"/>
    <col min="4095" max="4095" width="8.85546875" style="1" customWidth="1"/>
    <col min="4096" max="4099" width="10.7109375" style="1" customWidth="1"/>
    <col min="4100" max="4100" width="6.28515625" style="1" customWidth="1"/>
    <col min="4101" max="4102" width="8" style="1" customWidth="1"/>
    <col min="4103" max="4103" width="8.28515625" style="1" customWidth="1"/>
    <col min="4104" max="4107" width="10.7109375" style="1" customWidth="1"/>
    <col min="4108" max="4349" width="10.7109375" style="1"/>
    <col min="4350" max="4350" width="5.28515625" style="1" customWidth="1"/>
    <col min="4351" max="4351" width="8.85546875" style="1" customWidth="1"/>
    <col min="4352" max="4355" width="10.7109375" style="1" customWidth="1"/>
    <col min="4356" max="4356" width="6.28515625" style="1" customWidth="1"/>
    <col min="4357" max="4358" width="8" style="1" customWidth="1"/>
    <col min="4359" max="4359" width="8.28515625" style="1" customWidth="1"/>
    <col min="4360" max="4363" width="10.7109375" style="1" customWidth="1"/>
    <col min="4364" max="4605" width="10.7109375" style="1"/>
    <col min="4606" max="4606" width="5.28515625" style="1" customWidth="1"/>
    <col min="4607" max="4607" width="8.85546875" style="1" customWidth="1"/>
    <col min="4608" max="4611" width="10.7109375" style="1" customWidth="1"/>
    <col min="4612" max="4612" width="6.28515625" style="1" customWidth="1"/>
    <col min="4613" max="4614" width="8" style="1" customWidth="1"/>
    <col min="4615" max="4615" width="8.28515625" style="1" customWidth="1"/>
    <col min="4616" max="4619" width="10.7109375" style="1" customWidth="1"/>
    <col min="4620" max="4861" width="10.7109375" style="1"/>
    <col min="4862" max="4862" width="5.28515625" style="1" customWidth="1"/>
    <col min="4863" max="4863" width="8.85546875" style="1" customWidth="1"/>
    <col min="4864" max="4867" width="10.7109375" style="1" customWidth="1"/>
    <col min="4868" max="4868" width="6.28515625" style="1" customWidth="1"/>
    <col min="4869" max="4870" width="8" style="1" customWidth="1"/>
    <col min="4871" max="4871" width="8.28515625" style="1" customWidth="1"/>
    <col min="4872" max="4875" width="10.7109375" style="1" customWidth="1"/>
    <col min="4876" max="5117" width="10.7109375" style="1"/>
    <col min="5118" max="5118" width="5.28515625" style="1" customWidth="1"/>
    <col min="5119" max="5119" width="8.85546875" style="1" customWidth="1"/>
    <col min="5120" max="5123" width="10.7109375" style="1" customWidth="1"/>
    <col min="5124" max="5124" width="6.28515625" style="1" customWidth="1"/>
    <col min="5125" max="5126" width="8" style="1" customWidth="1"/>
    <col min="5127" max="5127" width="8.28515625" style="1" customWidth="1"/>
    <col min="5128" max="5131" width="10.7109375" style="1" customWidth="1"/>
    <col min="5132" max="5373" width="10.7109375" style="1"/>
    <col min="5374" max="5374" width="5.28515625" style="1" customWidth="1"/>
    <col min="5375" max="5375" width="8.85546875" style="1" customWidth="1"/>
    <col min="5376" max="5379" width="10.7109375" style="1" customWidth="1"/>
    <col min="5380" max="5380" width="6.28515625" style="1" customWidth="1"/>
    <col min="5381" max="5382" width="8" style="1" customWidth="1"/>
    <col min="5383" max="5383" width="8.28515625" style="1" customWidth="1"/>
    <col min="5384" max="5387" width="10.7109375" style="1" customWidth="1"/>
    <col min="5388" max="5629" width="10.7109375" style="1"/>
    <col min="5630" max="5630" width="5.28515625" style="1" customWidth="1"/>
    <col min="5631" max="5631" width="8.85546875" style="1" customWidth="1"/>
    <col min="5632" max="5635" width="10.7109375" style="1" customWidth="1"/>
    <col min="5636" max="5636" width="6.28515625" style="1" customWidth="1"/>
    <col min="5637" max="5638" width="8" style="1" customWidth="1"/>
    <col min="5639" max="5639" width="8.28515625" style="1" customWidth="1"/>
    <col min="5640" max="5643" width="10.7109375" style="1" customWidth="1"/>
    <col min="5644" max="5885" width="10.7109375" style="1"/>
    <col min="5886" max="5886" width="5.28515625" style="1" customWidth="1"/>
    <col min="5887" max="5887" width="8.85546875" style="1" customWidth="1"/>
    <col min="5888" max="5891" width="10.7109375" style="1" customWidth="1"/>
    <col min="5892" max="5892" width="6.28515625" style="1" customWidth="1"/>
    <col min="5893" max="5894" width="8" style="1" customWidth="1"/>
    <col min="5895" max="5895" width="8.28515625" style="1" customWidth="1"/>
    <col min="5896" max="5899" width="10.7109375" style="1" customWidth="1"/>
    <col min="5900" max="6141" width="10.7109375" style="1"/>
    <col min="6142" max="6142" width="5.28515625" style="1" customWidth="1"/>
    <col min="6143" max="6143" width="8.85546875" style="1" customWidth="1"/>
    <col min="6144" max="6147" width="10.7109375" style="1" customWidth="1"/>
    <col min="6148" max="6148" width="6.28515625" style="1" customWidth="1"/>
    <col min="6149" max="6150" width="8" style="1" customWidth="1"/>
    <col min="6151" max="6151" width="8.28515625" style="1" customWidth="1"/>
    <col min="6152" max="6155" width="10.7109375" style="1" customWidth="1"/>
    <col min="6156" max="6397" width="10.7109375" style="1"/>
    <col min="6398" max="6398" width="5.28515625" style="1" customWidth="1"/>
    <col min="6399" max="6399" width="8.85546875" style="1" customWidth="1"/>
    <col min="6400" max="6403" width="10.7109375" style="1" customWidth="1"/>
    <col min="6404" max="6404" width="6.28515625" style="1" customWidth="1"/>
    <col min="6405" max="6406" width="8" style="1" customWidth="1"/>
    <col min="6407" max="6407" width="8.28515625" style="1" customWidth="1"/>
    <col min="6408" max="6411" width="10.7109375" style="1" customWidth="1"/>
    <col min="6412" max="6653" width="10.7109375" style="1"/>
    <col min="6654" max="6654" width="5.28515625" style="1" customWidth="1"/>
    <col min="6655" max="6655" width="8.85546875" style="1" customWidth="1"/>
    <col min="6656" max="6659" width="10.7109375" style="1" customWidth="1"/>
    <col min="6660" max="6660" width="6.28515625" style="1" customWidth="1"/>
    <col min="6661" max="6662" width="8" style="1" customWidth="1"/>
    <col min="6663" max="6663" width="8.28515625" style="1" customWidth="1"/>
    <col min="6664" max="6667" width="10.7109375" style="1" customWidth="1"/>
    <col min="6668" max="6909" width="10.7109375" style="1"/>
    <col min="6910" max="6910" width="5.28515625" style="1" customWidth="1"/>
    <col min="6911" max="6911" width="8.85546875" style="1" customWidth="1"/>
    <col min="6912" max="6915" width="10.7109375" style="1" customWidth="1"/>
    <col min="6916" max="6916" width="6.28515625" style="1" customWidth="1"/>
    <col min="6917" max="6918" width="8" style="1" customWidth="1"/>
    <col min="6919" max="6919" width="8.28515625" style="1" customWidth="1"/>
    <col min="6920" max="6923" width="10.7109375" style="1" customWidth="1"/>
    <col min="6924" max="7165" width="10.7109375" style="1"/>
    <col min="7166" max="7166" width="5.28515625" style="1" customWidth="1"/>
    <col min="7167" max="7167" width="8.85546875" style="1" customWidth="1"/>
    <col min="7168" max="7171" width="10.7109375" style="1" customWidth="1"/>
    <col min="7172" max="7172" width="6.28515625" style="1" customWidth="1"/>
    <col min="7173" max="7174" width="8" style="1" customWidth="1"/>
    <col min="7175" max="7175" width="8.28515625" style="1" customWidth="1"/>
    <col min="7176" max="7179" width="10.7109375" style="1" customWidth="1"/>
    <col min="7180" max="7421" width="10.7109375" style="1"/>
    <col min="7422" max="7422" width="5.28515625" style="1" customWidth="1"/>
    <col min="7423" max="7423" width="8.85546875" style="1" customWidth="1"/>
    <col min="7424" max="7427" width="10.7109375" style="1" customWidth="1"/>
    <col min="7428" max="7428" width="6.28515625" style="1" customWidth="1"/>
    <col min="7429" max="7430" width="8" style="1" customWidth="1"/>
    <col min="7431" max="7431" width="8.28515625" style="1" customWidth="1"/>
    <col min="7432" max="7435" width="10.7109375" style="1" customWidth="1"/>
    <col min="7436" max="7677" width="10.7109375" style="1"/>
    <col min="7678" max="7678" width="5.28515625" style="1" customWidth="1"/>
    <col min="7679" max="7679" width="8.85546875" style="1" customWidth="1"/>
    <col min="7680" max="7683" width="10.7109375" style="1" customWidth="1"/>
    <col min="7684" max="7684" width="6.28515625" style="1" customWidth="1"/>
    <col min="7685" max="7686" width="8" style="1" customWidth="1"/>
    <col min="7687" max="7687" width="8.28515625" style="1" customWidth="1"/>
    <col min="7688" max="7691" width="10.7109375" style="1" customWidth="1"/>
    <col min="7692" max="7933" width="10.7109375" style="1"/>
    <col min="7934" max="7934" width="5.28515625" style="1" customWidth="1"/>
    <col min="7935" max="7935" width="8.85546875" style="1" customWidth="1"/>
    <col min="7936" max="7939" width="10.7109375" style="1" customWidth="1"/>
    <col min="7940" max="7940" width="6.28515625" style="1" customWidth="1"/>
    <col min="7941" max="7942" width="8" style="1" customWidth="1"/>
    <col min="7943" max="7943" width="8.28515625" style="1" customWidth="1"/>
    <col min="7944" max="7947" width="10.7109375" style="1" customWidth="1"/>
    <col min="7948" max="8189" width="10.7109375" style="1"/>
    <col min="8190" max="8190" width="5.28515625" style="1" customWidth="1"/>
    <col min="8191" max="8191" width="8.85546875" style="1" customWidth="1"/>
    <col min="8192" max="8195" width="10.7109375" style="1" customWidth="1"/>
    <col min="8196" max="8196" width="6.28515625" style="1" customWidth="1"/>
    <col min="8197" max="8198" width="8" style="1" customWidth="1"/>
    <col min="8199" max="8199" width="8.28515625" style="1" customWidth="1"/>
    <col min="8200" max="8203" width="10.7109375" style="1" customWidth="1"/>
    <col min="8204" max="8445" width="10.7109375" style="1"/>
    <col min="8446" max="8446" width="5.28515625" style="1" customWidth="1"/>
    <col min="8447" max="8447" width="8.85546875" style="1" customWidth="1"/>
    <col min="8448" max="8451" width="10.7109375" style="1" customWidth="1"/>
    <col min="8452" max="8452" width="6.28515625" style="1" customWidth="1"/>
    <col min="8453" max="8454" width="8" style="1" customWidth="1"/>
    <col min="8455" max="8455" width="8.28515625" style="1" customWidth="1"/>
    <col min="8456" max="8459" width="10.7109375" style="1" customWidth="1"/>
    <col min="8460" max="8701" width="10.7109375" style="1"/>
    <col min="8702" max="8702" width="5.28515625" style="1" customWidth="1"/>
    <col min="8703" max="8703" width="8.85546875" style="1" customWidth="1"/>
    <col min="8704" max="8707" width="10.7109375" style="1" customWidth="1"/>
    <col min="8708" max="8708" width="6.28515625" style="1" customWidth="1"/>
    <col min="8709" max="8710" width="8" style="1" customWidth="1"/>
    <col min="8711" max="8711" width="8.28515625" style="1" customWidth="1"/>
    <col min="8712" max="8715" width="10.7109375" style="1" customWidth="1"/>
    <col min="8716" max="8957" width="10.7109375" style="1"/>
    <col min="8958" max="8958" width="5.28515625" style="1" customWidth="1"/>
    <col min="8959" max="8959" width="8.85546875" style="1" customWidth="1"/>
    <col min="8960" max="8963" width="10.7109375" style="1" customWidth="1"/>
    <col min="8964" max="8964" width="6.28515625" style="1" customWidth="1"/>
    <col min="8965" max="8966" width="8" style="1" customWidth="1"/>
    <col min="8967" max="8967" width="8.28515625" style="1" customWidth="1"/>
    <col min="8968" max="8971" width="10.7109375" style="1" customWidth="1"/>
    <col min="8972" max="9213" width="10.7109375" style="1"/>
    <col min="9214" max="9214" width="5.28515625" style="1" customWidth="1"/>
    <col min="9215" max="9215" width="8.85546875" style="1" customWidth="1"/>
    <col min="9216" max="9219" width="10.7109375" style="1" customWidth="1"/>
    <col min="9220" max="9220" width="6.28515625" style="1" customWidth="1"/>
    <col min="9221" max="9222" width="8" style="1" customWidth="1"/>
    <col min="9223" max="9223" width="8.28515625" style="1" customWidth="1"/>
    <col min="9224" max="9227" width="10.7109375" style="1" customWidth="1"/>
    <col min="9228" max="9469" width="10.7109375" style="1"/>
    <col min="9470" max="9470" width="5.28515625" style="1" customWidth="1"/>
    <col min="9471" max="9471" width="8.85546875" style="1" customWidth="1"/>
    <col min="9472" max="9475" width="10.7109375" style="1" customWidth="1"/>
    <col min="9476" max="9476" width="6.28515625" style="1" customWidth="1"/>
    <col min="9477" max="9478" width="8" style="1" customWidth="1"/>
    <col min="9479" max="9479" width="8.28515625" style="1" customWidth="1"/>
    <col min="9480" max="9483" width="10.7109375" style="1" customWidth="1"/>
    <col min="9484" max="9725" width="10.7109375" style="1"/>
    <col min="9726" max="9726" width="5.28515625" style="1" customWidth="1"/>
    <col min="9727" max="9727" width="8.85546875" style="1" customWidth="1"/>
    <col min="9728" max="9731" width="10.7109375" style="1" customWidth="1"/>
    <col min="9732" max="9732" width="6.28515625" style="1" customWidth="1"/>
    <col min="9733" max="9734" width="8" style="1" customWidth="1"/>
    <col min="9735" max="9735" width="8.28515625" style="1" customWidth="1"/>
    <col min="9736" max="9739" width="10.7109375" style="1" customWidth="1"/>
    <col min="9740" max="9981" width="10.7109375" style="1"/>
    <col min="9982" max="9982" width="5.28515625" style="1" customWidth="1"/>
    <col min="9983" max="9983" width="8.85546875" style="1" customWidth="1"/>
    <col min="9984" max="9987" width="10.7109375" style="1" customWidth="1"/>
    <col min="9988" max="9988" width="6.28515625" style="1" customWidth="1"/>
    <col min="9989" max="9990" width="8" style="1" customWidth="1"/>
    <col min="9991" max="9991" width="8.28515625" style="1" customWidth="1"/>
    <col min="9992" max="9995" width="10.7109375" style="1" customWidth="1"/>
    <col min="9996" max="10237" width="10.7109375" style="1"/>
    <col min="10238" max="10238" width="5.28515625" style="1" customWidth="1"/>
    <col min="10239" max="10239" width="8.85546875" style="1" customWidth="1"/>
    <col min="10240" max="10243" width="10.7109375" style="1" customWidth="1"/>
    <col min="10244" max="10244" width="6.28515625" style="1" customWidth="1"/>
    <col min="10245" max="10246" width="8" style="1" customWidth="1"/>
    <col min="10247" max="10247" width="8.28515625" style="1" customWidth="1"/>
    <col min="10248" max="10251" width="10.7109375" style="1" customWidth="1"/>
    <col min="10252" max="10493" width="10.7109375" style="1"/>
    <col min="10494" max="10494" width="5.28515625" style="1" customWidth="1"/>
    <col min="10495" max="10495" width="8.85546875" style="1" customWidth="1"/>
    <col min="10496" max="10499" width="10.7109375" style="1" customWidth="1"/>
    <col min="10500" max="10500" width="6.28515625" style="1" customWidth="1"/>
    <col min="10501" max="10502" width="8" style="1" customWidth="1"/>
    <col min="10503" max="10503" width="8.28515625" style="1" customWidth="1"/>
    <col min="10504" max="10507" width="10.7109375" style="1" customWidth="1"/>
    <col min="10508" max="10749" width="10.7109375" style="1"/>
    <col min="10750" max="10750" width="5.28515625" style="1" customWidth="1"/>
    <col min="10751" max="10751" width="8.85546875" style="1" customWidth="1"/>
    <col min="10752" max="10755" width="10.7109375" style="1" customWidth="1"/>
    <col min="10756" max="10756" width="6.28515625" style="1" customWidth="1"/>
    <col min="10757" max="10758" width="8" style="1" customWidth="1"/>
    <col min="10759" max="10759" width="8.28515625" style="1" customWidth="1"/>
    <col min="10760" max="10763" width="10.7109375" style="1" customWidth="1"/>
    <col min="10764" max="11005" width="10.7109375" style="1"/>
    <col min="11006" max="11006" width="5.28515625" style="1" customWidth="1"/>
    <col min="11007" max="11007" width="8.85546875" style="1" customWidth="1"/>
    <col min="11008" max="11011" width="10.7109375" style="1" customWidth="1"/>
    <col min="11012" max="11012" width="6.28515625" style="1" customWidth="1"/>
    <col min="11013" max="11014" width="8" style="1" customWidth="1"/>
    <col min="11015" max="11015" width="8.28515625" style="1" customWidth="1"/>
    <col min="11016" max="11019" width="10.7109375" style="1" customWidth="1"/>
    <col min="11020" max="11261" width="10.7109375" style="1"/>
    <col min="11262" max="11262" width="5.28515625" style="1" customWidth="1"/>
    <col min="11263" max="11263" width="8.85546875" style="1" customWidth="1"/>
    <col min="11264" max="11267" width="10.7109375" style="1" customWidth="1"/>
    <col min="11268" max="11268" width="6.28515625" style="1" customWidth="1"/>
    <col min="11269" max="11270" width="8" style="1" customWidth="1"/>
    <col min="11271" max="11271" width="8.28515625" style="1" customWidth="1"/>
    <col min="11272" max="11275" width="10.7109375" style="1" customWidth="1"/>
    <col min="11276" max="11517" width="10.7109375" style="1"/>
    <col min="11518" max="11518" width="5.28515625" style="1" customWidth="1"/>
    <col min="11519" max="11519" width="8.85546875" style="1" customWidth="1"/>
    <col min="11520" max="11523" width="10.7109375" style="1" customWidth="1"/>
    <col min="11524" max="11524" width="6.28515625" style="1" customWidth="1"/>
    <col min="11525" max="11526" width="8" style="1" customWidth="1"/>
    <col min="11527" max="11527" width="8.28515625" style="1" customWidth="1"/>
    <col min="11528" max="11531" width="10.7109375" style="1" customWidth="1"/>
    <col min="11532" max="11773" width="10.7109375" style="1"/>
    <col min="11774" max="11774" width="5.28515625" style="1" customWidth="1"/>
    <col min="11775" max="11775" width="8.85546875" style="1" customWidth="1"/>
    <col min="11776" max="11779" width="10.7109375" style="1" customWidth="1"/>
    <col min="11780" max="11780" width="6.28515625" style="1" customWidth="1"/>
    <col min="11781" max="11782" width="8" style="1" customWidth="1"/>
    <col min="11783" max="11783" width="8.28515625" style="1" customWidth="1"/>
    <col min="11784" max="11787" width="10.7109375" style="1" customWidth="1"/>
    <col min="11788" max="12029" width="10.7109375" style="1"/>
    <col min="12030" max="12030" width="5.28515625" style="1" customWidth="1"/>
    <col min="12031" max="12031" width="8.85546875" style="1" customWidth="1"/>
    <col min="12032" max="12035" width="10.7109375" style="1" customWidth="1"/>
    <col min="12036" max="12036" width="6.28515625" style="1" customWidth="1"/>
    <col min="12037" max="12038" width="8" style="1" customWidth="1"/>
    <col min="12039" max="12039" width="8.28515625" style="1" customWidth="1"/>
    <col min="12040" max="12043" width="10.7109375" style="1" customWidth="1"/>
    <col min="12044" max="12285" width="10.7109375" style="1"/>
    <col min="12286" max="12286" width="5.28515625" style="1" customWidth="1"/>
    <col min="12287" max="12287" width="8.85546875" style="1" customWidth="1"/>
    <col min="12288" max="12291" width="10.7109375" style="1" customWidth="1"/>
    <col min="12292" max="12292" width="6.28515625" style="1" customWidth="1"/>
    <col min="12293" max="12294" width="8" style="1" customWidth="1"/>
    <col min="12295" max="12295" width="8.28515625" style="1" customWidth="1"/>
    <col min="12296" max="12299" width="10.7109375" style="1" customWidth="1"/>
    <col min="12300" max="12541" width="10.7109375" style="1"/>
    <col min="12542" max="12542" width="5.28515625" style="1" customWidth="1"/>
    <col min="12543" max="12543" width="8.85546875" style="1" customWidth="1"/>
    <col min="12544" max="12547" width="10.7109375" style="1" customWidth="1"/>
    <col min="12548" max="12548" width="6.28515625" style="1" customWidth="1"/>
    <col min="12549" max="12550" width="8" style="1" customWidth="1"/>
    <col min="12551" max="12551" width="8.28515625" style="1" customWidth="1"/>
    <col min="12552" max="12555" width="10.7109375" style="1" customWidth="1"/>
    <col min="12556" max="12797" width="10.7109375" style="1"/>
    <col min="12798" max="12798" width="5.28515625" style="1" customWidth="1"/>
    <col min="12799" max="12799" width="8.85546875" style="1" customWidth="1"/>
    <col min="12800" max="12803" width="10.7109375" style="1" customWidth="1"/>
    <col min="12804" max="12804" width="6.28515625" style="1" customWidth="1"/>
    <col min="12805" max="12806" width="8" style="1" customWidth="1"/>
    <col min="12807" max="12807" width="8.28515625" style="1" customWidth="1"/>
    <col min="12808" max="12811" width="10.7109375" style="1" customWidth="1"/>
    <col min="12812" max="13053" width="10.7109375" style="1"/>
    <col min="13054" max="13054" width="5.28515625" style="1" customWidth="1"/>
    <col min="13055" max="13055" width="8.85546875" style="1" customWidth="1"/>
    <col min="13056" max="13059" width="10.7109375" style="1" customWidth="1"/>
    <col min="13060" max="13060" width="6.28515625" style="1" customWidth="1"/>
    <col min="13061" max="13062" width="8" style="1" customWidth="1"/>
    <col min="13063" max="13063" width="8.28515625" style="1" customWidth="1"/>
    <col min="13064" max="13067" width="10.7109375" style="1" customWidth="1"/>
    <col min="13068" max="13309" width="10.7109375" style="1"/>
    <col min="13310" max="13310" width="5.28515625" style="1" customWidth="1"/>
    <col min="13311" max="13311" width="8.85546875" style="1" customWidth="1"/>
    <col min="13312" max="13315" width="10.7109375" style="1" customWidth="1"/>
    <col min="13316" max="13316" width="6.28515625" style="1" customWidth="1"/>
    <col min="13317" max="13318" width="8" style="1" customWidth="1"/>
    <col min="13319" max="13319" width="8.28515625" style="1" customWidth="1"/>
    <col min="13320" max="13323" width="10.7109375" style="1" customWidth="1"/>
    <col min="13324" max="13565" width="10.7109375" style="1"/>
    <col min="13566" max="13566" width="5.28515625" style="1" customWidth="1"/>
    <col min="13567" max="13567" width="8.85546875" style="1" customWidth="1"/>
    <col min="13568" max="13571" width="10.7109375" style="1" customWidth="1"/>
    <col min="13572" max="13572" width="6.28515625" style="1" customWidth="1"/>
    <col min="13573" max="13574" width="8" style="1" customWidth="1"/>
    <col min="13575" max="13575" width="8.28515625" style="1" customWidth="1"/>
    <col min="13576" max="13579" width="10.7109375" style="1" customWidth="1"/>
    <col min="13580" max="13821" width="10.7109375" style="1"/>
    <col min="13822" max="13822" width="5.28515625" style="1" customWidth="1"/>
    <col min="13823" max="13823" width="8.85546875" style="1" customWidth="1"/>
    <col min="13824" max="13827" width="10.7109375" style="1" customWidth="1"/>
    <col min="13828" max="13828" width="6.28515625" style="1" customWidth="1"/>
    <col min="13829" max="13830" width="8" style="1" customWidth="1"/>
    <col min="13831" max="13831" width="8.28515625" style="1" customWidth="1"/>
    <col min="13832" max="13835" width="10.7109375" style="1" customWidth="1"/>
    <col min="13836" max="14077" width="10.7109375" style="1"/>
    <col min="14078" max="14078" width="5.28515625" style="1" customWidth="1"/>
    <col min="14079" max="14079" width="8.85546875" style="1" customWidth="1"/>
    <col min="14080" max="14083" width="10.7109375" style="1" customWidth="1"/>
    <col min="14084" max="14084" width="6.28515625" style="1" customWidth="1"/>
    <col min="14085" max="14086" width="8" style="1" customWidth="1"/>
    <col min="14087" max="14087" width="8.28515625" style="1" customWidth="1"/>
    <col min="14088" max="14091" width="10.7109375" style="1" customWidth="1"/>
    <col min="14092" max="14333" width="10.7109375" style="1"/>
    <col min="14334" max="14334" width="5.28515625" style="1" customWidth="1"/>
    <col min="14335" max="14335" width="8.85546875" style="1" customWidth="1"/>
    <col min="14336" max="14339" width="10.7109375" style="1" customWidth="1"/>
    <col min="14340" max="14340" width="6.28515625" style="1" customWidth="1"/>
    <col min="14341" max="14342" width="8" style="1" customWidth="1"/>
    <col min="14343" max="14343" width="8.28515625" style="1" customWidth="1"/>
    <col min="14344" max="14347" width="10.7109375" style="1" customWidth="1"/>
    <col min="14348" max="14589" width="10.7109375" style="1"/>
    <col min="14590" max="14590" width="5.28515625" style="1" customWidth="1"/>
    <col min="14591" max="14591" width="8.85546875" style="1" customWidth="1"/>
    <col min="14592" max="14595" width="10.7109375" style="1" customWidth="1"/>
    <col min="14596" max="14596" width="6.28515625" style="1" customWidth="1"/>
    <col min="14597" max="14598" width="8" style="1" customWidth="1"/>
    <col min="14599" max="14599" width="8.28515625" style="1" customWidth="1"/>
    <col min="14600" max="14603" width="10.7109375" style="1" customWidth="1"/>
    <col min="14604" max="14845" width="10.7109375" style="1"/>
    <col min="14846" max="14846" width="5.28515625" style="1" customWidth="1"/>
    <col min="14847" max="14847" width="8.85546875" style="1" customWidth="1"/>
    <col min="14848" max="14851" width="10.7109375" style="1" customWidth="1"/>
    <col min="14852" max="14852" width="6.28515625" style="1" customWidth="1"/>
    <col min="14853" max="14854" width="8" style="1" customWidth="1"/>
    <col min="14855" max="14855" width="8.28515625" style="1" customWidth="1"/>
    <col min="14856" max="14859" width="10.7109375" style="1" customWidth="1"/>
    <col min="14860" max="15101" width="10.7109375" style="1"/>
    <col min="15102" max="15102" width="5.28515625" style="1" customWidth="1"/>
    <col min="15103" max="15103" width="8.85546875" style="1" customWidth="1"/>
    <col min="15104" max="15107" width="10.7109375" style="1" customWidth="1"/>
    <col min="15108" max="15108" width="6.28515625" style="1" customWidth="1"/>
    <col min="15109" max="15110" width="8" style="1" customWidth="1"/>
    <col min="15111" max="15111" width="8.28515625" style="1" customWidth="1"/>
    <col min="15112" max="15115" width="10.7109375" style="1" customWidth="1"/>
    <col min="15116" max="15357" width="10.7109375" style="1"/>
    <col min="15358" max="15358" width="5.28515625" style="1" customWidth="1"/>
    <col min="15359" max="15359" width="8.85546875" style="1" customWidth="1"/>
    <col min="15360" max="15363" width="10.7109375" style="1" customWidth="1"/>
    <col min="15364" max="15364" width="6.28515625" style="1" customWidth="1"/>
    <col min="15365" max="15366" width="8" style="1" customWidth="1"/>
    <col min="15367" max="15367" width="8.28515625" style="1" customWidth="1"/>
    <col min="15368" max="15371" width="10.7109375" style="1" customWidth="1"/>
    <col min="15372" max="15613" width="10.7109375" style="1"/>
    <col min="15614" max="15614" width="5.28515625" style="1" customWidth="1"/>
    <col min="15615" max="15615" width="8.85546875" style="1" customWidth="1"/>
    <col min="15616" max="15619" width="10.7109375" style="1" customWidth="1"/>
    <col min="15620" max="15620" width="6.28515625" style="1" customWidth="1"/>
    <col min="15621" max="15622" width="8" style="1" customWidth="1"/>
    <col min="15623" max="15623" width="8.28515625" style="1" customWidth="1"/>
    <col min="15624" max="15627" width="10.7109375" style="1" customWidth="1"/>
    <col min="15628" max="15869" width="10.7109375" style="1"/>
    <col min="15870" max="15870" width="5.28515625" style="1" customWidth="1"/>
    <col min="15871" max="15871" width="8.85546875" style="1" customWidth="1"/>
    <col min="15872" max="15875" width="10.7109375" style="1" customWidth="1"/>
    <col min="15876" max="15876" width="6.28515625" style="1" customWidth="1"/>
    <col min="15877" max="15878" width="8" style="1" customWidth="1"/>
    <col min="15879" max="15879" width="8.28515625" style="1" customWidth="1"/>
    <col min="15880" max="15883" width="10.7109375" style="1" customWidth="1"/>
    <col min="15884" max="16125" width="10.7109375" style="1"/>
    <col min="16126" max="16126" width="5.28515625" style="1" customWidth="1"/>
    <col min="16127" max="16127" width="8.85546875" style="1" customWidth="1"/>
    <col min="16128" max="16131" width="10.7109375" style="1" customWidth="1"/>
    <col min="16132" max="16132" width="6.28515625" style="1" customWidth="1"/>
    <col min="16133" max="16134" width="8" style="1" customWidth="1"/>
    <col min="16135" max="16135" width="8.28515625" style="1" customWidth="1"/>
    <col min="16136" max="16139" width="10.7109375" style="1" customWidth="1"/>
    <col min="16140" max="16384" width="10.7109375" style="1"/>
  </cols>
  <sheetData>
    <row r="1" spans="1:15" ht="34.5" customHeight="1" x14ac:dyDescent="0.25">
      <c r="A1" s="41" t="s">
        <v>207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5" ht="55.5" customHeight="1" x14ac:dyDescent="0.25">
      <c r="A2" s="44" t="s">
        <v>208</v>
      </c>
      <c r="B2" s="45"/>
      <c r="C2" s="45"/>
      <c r="D2" s="45"/>
      <c r="E2" s="46"/>
      <c r="F2" s="46"/>
      <c r="G2" s="46"/>
      <c r="H2" s="46"/>
      <c r="I2" s="46"/>
      <c r="J2" s="46"/>
      <c r="K2" s="46"/>
      <c r="L2" s="46"/>
      <c r="M2" s="46"/>
      <c r="N2" s="46"/>
      <c r="O2" s="47"/>
    </row>
    <row r="3" spans="1:15" ht="29.25" customHeight="1" x14ac:dyDescent="0.2">
      <c r="A3" s="34" t="s">
        <v>189</v>
      </c>
      <c r="B3" s="31"/>
      <c r="C3" s="31"/>
      <c r="D3" s="31"/>
      <c r="E3" s="32"/>
      <c r="F3" s="32"/>
      <c r="G3" s="32"/>
      <c r="H3" s="32"/>
      <c r="I3" s="20"/>
      <c r="J3" s="33">
        <f>1984159.2/557</f>
        <v>3562.2247755834828</v>
      </c>
      <c r="K3" s="20"/>
      <c r="L3" s="20"/>
      <c r="M3" s="20"/>
      <c r="N3" s="20"/>
      <c r="O3" s="22"/>
    </row>
    <row r="4" spans="1:15" ht="57" customHeight="1" x14ac:dyDescent="0.2">
      <c r="A4" s="34" t="s">
        <v>190</v>
      </c>
      <c r="B4" s="31"/>
      <c r="C4" s="31"/>
      <c r="D4" s="31"/>
      <c r="E4" s="32"/>
      <c r="F4" s="32"/>
      <c r="G4" s="32"/>
      <c r="H4" s="32"/>
      <c r="I4" s="20"/>
      <c r="J4" s="33">
        <f>496039.8/258</f>
        <v>1922.6348837209302</v>
      </c>
      <c r="K4" s="20"/>
      <c r="L4" s="20"/>
      <c r="M4" s="20"/>
      <c r="N4" s="20"/>
      <c r="O4" s="22"/>
    </row>
    <row r="5" spans="1:15" ht="23.25" customHeight="1" x14ac:dyDescent="0.2">
      <c r="A5" s="48" t="s">
        <v>191</v>
      </c>
      <c r="B5" s="49"/>
      <c r="C5" s="49"/>
      <c r="D5" s="49"/>
      <c r="E5" s="21"/>
      <c r="F5" s="20"/>
      <c r="G5" s="20"/>
      <c r="H5" s="20"/>
      <c r="I5" s="20"/>
      <c r="J5" s="20"/>
      <c r="K5" s="20"/>
      <c r="L5" s="20"/>
      <c r="M5" s="20"/>
      <c r="N5" s="20"/>
      <c r="O5" s="22"/>
    </row>
    <row r="6" spans="1:15" ht="27" customHeight="1" x14ac:dyDescent="0.25">
      <c r="A6" s="48" t="s">
        <v>192</v>
      </c>
      <c r="B6" s="50"/>
      <c r="C6" s="50"/>
      <c r="D6" s="50"/>
      <c r="E6" s="21"/>
      <c r="F6" s="20"/>
      <c r="G6" s="20"/>
      <c r="H6" s="20"/>
      <c r="I6" s="20"/>
      <c r="J6" s="20"/>
      <c r="K6" s="20"/>
      <c r="L6" s="20"/>
      <c r="M6" s="20"/>
      <c r="N6" s="20"/>
      <c r="O6" s="22"/>
    </row>
    <row r="7" spans="1:15" ht="32.25" customHeight="1" x14ac:dyDescent="0.25">
      <c r="A7" s="51" t="s">
        <v>193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3"/>
    </row>
    <row r="8" spans="1:15" ht="15" x14ac:dyDescent="0.25">
      <c r="A8" s="51" t="s">
        <v>194</v>
      </c>
      <c r="B8" s="52"/>
      <c r="C8" s="52"/>
      <c r="D8" s="52"/>
      <c r="E8" s="52"/>
      <c r="F8" s="28">
        <f>180623.33/59</f>
        <v>3061.4123728813556</v>
      </c>
      <c r="G8" s="29"/>
      <c r="H8" s="29"/>
      <c r="I8" s="20"/>
      <c r="J8" s="20"/>
      <c r="K8" s="20"/>
      <c r="L8" s="20"/>
      <c r="M8" s="20"/>
      <c r="N8" s="20"/>
      <c r="O8" s="22"/>
    </row>
    <row r="9" spans="1:15" x14ac:dyDescent="0.25">
      <c r="A9" s="23"/>
      <c r="B9" s="24"/>
      <c r="C9" s="24"/>
      <c r="D9" s="24"/>
      <c r="E9" s="25"/>
      <c r="F9" s="24"/>
      <c r="G9" s="24"/>
      <c r="H9" s="24"/>
      <c r="I9" s="24"/>
      <c r="J9" s="24"/>
      <c r="K9" s="24"/>
      <c r="L9" s="24"/>
      <c r="M9" s="24"/>
      <c r="N9" s="24"/>
      <c r="O9" s="26"/>
    </row>
    <row r="10" spans="1:15" ht="30" customHeight="1" x14ac:dyDescent="0.25">
      <c r="A10" s="54" t="s">
        <v>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14"/>
      <c r="M10" s="14"/>
      <c r="N10" s="14"/>
      <c r="O10" s="14"/>
    </row>
    <row r="11" spans="1:15" ht="39.75" customHeight="1" x14ac:dyDescent="0.25">
      <c r="A11" s="2" t="s">
        <v>1</v>
      </c>
      <c r="B11" s="3" t="s">
        <v>2</v>
      </c>
      <c r="C11" s="3" t="s">
        <v>3</v>
      </c>
      <c r="D11" s="3" t="s">
        <v>4</v>
      </c>
      <c r="E11" s="4" t="s">
        <v>5</v>
      </c>
      <c r="F11" s="3" t="s">
        <v>6</v>
      </c>
      <c r="G11" s="3" t="s">
        <v>187</v>
      </c>
      <c r="H11" s="3" t="s">
        <v>7</v>
      </c>
      <c r="I11" s="3" t="s">
        <v>199</v>
      </c>
      <c r="J11" s="3" t="s">
        <v>8</v>
      </c>
      <c r="K11" s="5" t="s">
        <v>9</v>
      </c>
      <c r="L11" s="13" t="s">
        <v>195</v>
      </c>
      <c r="M11" s="13" t="s">
        <v>196</v>
      </c>
      <c r="N11" s="13" t="s">
        <v>197</v>
      </c>
      <c r="O11" s="13" t="s">
        <v>198</v>
      </c>
    </row>
    <row r="12" spans="1:15" ht="38.25" x14ac:dyDescent="0.25">
      <c r="A12" s="7">
        <v>1</v>
      </c>
      <c r="B12" s="7" t="s">
        <v>10</v>
      </c>
      <c r="C12" s="7" t="s">
        <v>11</v>
      </c>
      <c r="D12" s="7" t="s">
        <v>12</v>
      </c>
      <c r="E12" s="8" t="s">
        <v>13</v>
      </c>
      <c r="F12" s="7" t="s">
        <v>14</v>
      </c>
      <c r="G12" s="7">
        <v>1</v>
      </c>
      <c r="H12" s="7">
        <v>22</v>
      </c>
      <c r="I12" s="7">
        <v>0</v>
      </c>
      <c r="J12" s="7" t="s">
        <v>15</v>
      </c>
      <c r="K12" s="35" t="s">
        <v>201</v>
      </c>
      <c r="L12" s="30">
        <f>496039.8/258</f>
        <v>1922.6348837209302</v>
      </c>
      <c r="M12" s="30">
        <f t="shared" ref="M12:M44" si="0">1984159.2/557*G12</f>
        <v>3562.2247755834828</v>
      </c>
      <c r="N12" s="14">
        <v>0</v>
      </c>
      <c r="O12" s="30">
        <f>SUM(L12:N12)</f>
        <v>5484.8596593044131</v>
      </c>
    </row>
    <row r="13" spans="1:15" ht="39.75" customHeight="1" x14ac:dyDescent="0.25">
      <c r="A13" s="7">
        <v>2</v>
      </c>
      <c r="B13" s="7" t="s">
        <v>16</v>
      </c>
      <c r="C13" s="7" t="s">
        <v>17</v>
      </c>
      <c r="D13" s="7" t="s">
        <v>18</v>
      </c>
      <c r="E13" s="8" t="s">
        <v>19</v>
      </c>
      <c r="F13" s="7" t="s">
        <v>14</v>
      </c>
      <c r="G13" s="7">
        <v>1</v>
      </c>
      <c r="H13" s="7">
        <v>21</v>
      </c>
      <c r="I13" s="7">
        <v>0</v>
      </c>
      <c r="J13" s="7" t="s">
        <v>20</v>
      </c>
      <c r="K13" s="9" t="s">
        <v>21</v>
      </c>
      <c r="L13" s="30">
        <f t="shared" ref="L13:L44" si="1">496039.8/258</f>
        <v>1922.6348837209302</v>
      </c>
      <c r="M13" s="30">
        <f t="shared" si="0"/>
        <v>3562.2247755834828</v>
      </c>
      <c r="N13" s="14">
        <v>0</v>
      </c>
      <c r="O13" s="30">
        <f t="shared" ref="O13:O44" si="2">SUM(L13:N13)</f>
        <v>5484.8596593044131</v>
      </c>
    </row>
    <row r="14" spans="1:15" ht="22.5" x14ac:dyDescent="0.25">
      <c r="A14" s="7">
        <v>3</v>
      </c>
      <c r="B14" s="7" t="s">
        <v>22</v>
      </c>
      <c r="C14" s="7" t="s">
        <v>23</v>
      </c>
      <c r="D14" s="7" t="s">
        <v>24</v>
      </c>
      <c r="E14" s="8" t="s">
        <v>202</v>
      </c>
      <c r="F14" s="7" t="s">
        <v>14</v>
      </c>
      <c r="G14" s="7">
        <v>1</v>
      </c>
      <c r="H14" s="7">
        <v>16</v>
      </c>
      <c r="I14" s="7">
        <v>0</v>
      </c>
      <c r="J14" s="7" t="s">
        <v>25</v>
      </c>
      <c r="K14" s="10" t="s">
        <v>26</v>
      </c>
      <c r="L14" s="30">
        <f t="shared" si="1"/>
        <v>1922.6348837209302</v>
      </c>
      <c r="M14" s="30">
        <f t="shared" si="0"/>
        <v>3562.2247755834828</v>
      </c>
      <c r="N14" s="14">
        <v>0</v>
      </c>
      <c r="O14" s="30">
        <f t="shared" si="2"/>
        <v>5484.8596593044131</v>
      </c>
    </row>
    <row r="15" spans="1:15" ht="33.75" x14ac:dyDescent="0.25">
      <c r="A15" s="7">
        <v>4</v>
      </c>
      <c r="B15" s="7" t="s">
        <v>27</v>
      </c>
      <c r="C15" s="7" t="s">
        <v>28</v>
      </c>
      <c r="D15" s="7" t="s">
        <v>29</v>
      </c>
      <c r="E15" s="8" t="s">
        <v>30</v>
      </c>
      <c r="F15" s="7" t="s">
        <v>14</v>
      </c>
      <c r="G15" s="7">
        <v>1</v>
      </c>
      <c r="H15" s="7">
        <v>13</v>
      </c>
      <c r="I15" s="7">
        <v>0</v>
      </c>
      <c r="J15" s="7" t="s">
        <v>31</v>
      </c>
      <c r="K15" s="10" t="s">
        <v>32</v>
      </c>
      <c r="L15" s="30">
        <f t="shared" si="1"/>
        <v>1922.6348837209302</v>
      </c>
      <c r="M15" s="30">
        <f t="shared" si="0"/>
        <v>3562.2247755834828</v>
      </c>
      <c r="N15" s="14">
        <v>0</v>
      </c>
      <c r="O15" s="30">
        <f t="shared" si="2"/>
        <v>5484.8596593044131</v>
      </c>
    </row>
    <row r="16" spans="1:15" s="11" customFormat="1" ht="33.75" x14ac:dyDescent="0.25">
      <c r="A16" s="7">
        <v>5</v>
      </c>
      <c r="B16" s="7" t="s">
        <v>33</v>
      </c>
      <c r="C16" s="7" t="s">
        <v>34</v>
      </c>
      <c r="D16" s="7" t="s">
        <v>35</v>
      </c>
      <c r="E16" s="8" t="s">
        <v>203</v>
      </c>
      <c r="F16" s="7" t="s">
        <v>14</v>
      </c>
      <c r="G16" s="7">
        <v>2</v>
      </c>
      <c r="H16" s="7">
        <v>42</v>
      </c>
      <c r="I16" s="7">
        <v>0</v>
      </c>
      <c r="J16" s="7" t="s">
        <v>36</v>
      </c>
      <c r="K16" s="9" t="s">
        <v>37</v>
      </c>
      <c r="L16" s="30">
        <f t="shared" si="1"/>
        <v>1922.6348837209302</v>
      </c>
      <c r="M16" s="30">
        <f t="shared" si="0"/>
        <v>7124.4495511669656</v>
      </c>
      <c r="N16" s="7">
        <v>0</v>
      </c>
      <c r="O16" s="30">
        <f t="shared" si="2"/>
        <v>9047.0844348878964</v>
      </c>
    </row>
    <row r="17" spans="1:15" s="11" customFormat="1" ht="38.25" customHeight="1" x14ac:dyDescent="0.25">
      <c r="A17" s="7">
        <v>6</v>
      </c>
      <c r="B17" s="7" t="s">
        <v>38</v>
      </c>
      <c r="C17" s="7" t="s">
        <v>39</v>
      </c>
      <c r="D17" s="7" t="s">
        <v>40</v>
      </c>
      <c r="E17" s="8" t="s">
        <v>41</v>
      </c>
      <c r="F17" s="7" t="s">
        <v>14</v>
      </c>
      <c r="G17" s="7">
        <v>3</v>
      </c>
      <c r="H17" s="7">
        <v>61</v>
      </c>
      <c r="I17" s="7">
        <v>0</v>
      </c>
      <c r="J17" s="7" t="s">
        <v>42</v>
      </c>
      <c r="K17" s="10" t="s">
        <v>43</v>
      </c>
      <c r="L17" s="30">
        <f t="shared" si="1"/>
        <v>1922.6348837209302</v>
      </c>
      <c r="M17" s="30">
        <f t="shared" si="0"/>
        <v>10686.674326750448</v>
      </c>
      <c r="N17" s="7">
        <v>0</v>
      </c>
      <c r="O17" s="30">
        <f t="shared" si="2"/>
        <v>12609.309210471378</v>
      </c>
    </row>
    <row r="18" spans="1:15" ht="33.75" x14ac:dyDescent="0.25">
      <c r="A18" s="7">
        <v>7</v>
      </c>
      <c r="B18" s="7" t="s">
        <v>38</v>
      </c>
      <c r="C18" s="7" t="s">
        <v>44</v>
      </c>
      <c r="D18" s="7" t="s">
        <v>45</v>
      </c>
      <c r="E18" s="8" t="s">
        <v>46</v>
      </c>
      <c r="F18" s="7" t="s">
        <v>14</v>
      </c>
      <c r="G18" s="7">
        <v>4</v>
      </c>
      <c r="H18" s="7">
        <v>71</v>
      </c>
      <c r="I18" s="7">
        <v>0</v>
      </c>
      <c r="J18" s="7" t="s">
        <v>47</v>
      </c>
      <c r="K18" s="9" t="s">
        <v>48</v>
      </c>
      <c r="L18" s="30">
        <f t="shared" si="1"/>
        <v>1922.6348837209302</v>
      </c>
      <c r="M18" s="30">
        <f t="shared" si="0"/>
        <v>14248.899102333931</v>
      </c>
      <c r="N18" s="14">
        <v>0</v>
      </c>
      <c r="O18" s="30">
        <f t="shared" si="2"/>
        <v>16171.533986054861</v>
      </c>
    </row>
    <row r="19" spans="1:15" ht="33.75" x14ac:dyDescent="0.25">
      <c r="A19" s="7">
        <v>8</v>
      </c>
      <c r="B19" s="7" t="s">
        <v>49</v>
      </c>
      <c r="C19" s="7" t="s">
        <v>50</v>
      </c>
      <c r="D19" s="7" t="s">
        <v>51</v>
      </c>
      <c r="E19" s="8" t="s">
        <v>52</v>
      </c>
      <c r="F19" s="7" t="s">
        <v>14</v>
      </c>
      <c r="G19" s="7">
        <v>1</v>
      </c>
      <c r="H19" s="7">
        <v>18</v>
      </c>
      <c r="I19" s="7">
        <v>0</v>
      </c>
      <c r="J19" s="7" t="s">
        <v>53</v>
      </c>
      <c r="K19" s="9" t="s">
        <v>54</v>
      </c>
      <c r="L19" s="30">
        <f t="shared" si="1"/>
        <v>1922.6348837209302</v>
      </c>
      <c r="M19" s="30">
        <f t="shared" si="0"/>
        <v>3562.2247755834828</v>
      </c>
      <c r="N19" s="14">
        <v>0</v>
      </c>
      <c r="O19" s="30">
        <f t="shared" si="2"/>
        <v>5484.8596593044131</v>
      </c>
    </row>
    <row r="20" spans="1:15" ht="45" x14ac:dyDescent="0.25">
      <c r="A20" s="7">
        <v>9</v>
      </c>
      <c r="B20" s="7" t="s">
        <v>55</v>
      </c>
      <c r="C20" s="7" t="s">
        <v>56</v>
      </c>
      <c r="D20" s="7" t="s">
        <v>57</v>
      </c>
      <c r="E20" s="8" t="s">
        <v>58</v>
      </c>
      <c r="F20" s="7" t="s">
        <v>14</v>
      </c>
      <c r="G20" s="7">
        <v>3</v>
      </c>
      <c r="H20" s="7">
        <v>63</v>
      </c>
      <c r="I20" s="6" t="s">
        <v>59</v>
      </c>
      <c r="J20" s="7" t="s">
        <v>60</v>
      </c>
      <c r="K20" s="10" t="s">
        <v>61</v>
      </c>
      <c r="L20" s="30">
        <f t="shared" si="1"/>
        <v>1922.6348837209302</v>
      </c>
      <c r="M20" s="30">
        <f t="shared" si="0"/>
        <v>10686.674326750448</v>
      </c>
      <c r="N20" s="30">
        <f>180623.33/59*3</f>
        <v>9184.2371186440669</v>
      </c>
      <c r="O20" s="30">
        <f t="shared" si="2"/>
        <v>21793.546329115445</v>
      </c>
    </row>
    <row r="21" spans="1:15" ht="50.25" customHeight="1" x14ac:dyDescent="0.25">
      <c r="A21" s="7">
        <v>10</v>
      </c>
      <c r="B21" s="7" t="s">
        <v>62</v>
      </c>
      <c r="C21" s="7" t="s">
        <v>63</v>
      </c>
      <c r="D21" s="7" t="s">
        <v>64</v>
      </c>
      <c r="E21" s="8" t="s">
        <v>202</v>
      </c>
      <c r="F21" s="7" t="s">
        <v>14</v>
      </c>
      <c r="G21" s="7">
        <v>1</v>
      </c>
      <c r="H21" s="7">
        <v>27</v>
      </c>
      <c r="I21" s="7">
        <v>0</v>
      </c>
      <c r="J21" s="7" t="s">
        <v>65</v>
      </c>
      <c r="K21" s="9" t="s">
        <v>26</v>
      </c>
      <c r="L21" s="30">
        <f t="shared" si="1"/>
        <v>1922.6348837209302</v>
      </c>
      <c r="M21" s="30">
        <f t="shared" si="0"/>
        <v>3562.2247755834828</v>
      </c>
      <c r="N21" s="14">
        <v>0</v>
      </c>
      <c r="O21" s="30">
        <f t="shared" si="2"/>
        <v>5484.8596593044131</v>
      </c>
    </row>
    <row r="22" spans="1:15" ht="38.25" customHeight="1" x14ac:dyDescent="0.25">
      <c r="A22" s="7">
        <v>11</v>
      </c>
      <c r="B22" s="7" t="s">
        <v>66</v>
      </c>
      <c r="C22" s="7" t="s">
        <v>67</v>
      </c>
      <c r="D22" s="7" t="s">
        <v>68</v>
      </c>
      <c r="E22" s="8" t="s">
        <v>69</v>
      </c>
      <c r="F22" s="7" t="s">
        <v>14</v>
      </c>
      <c r="G22" s="7">
        <v>2</v>
      </c>
      <c r="H22" s="7">
        <v>37</v>
      </c>
      <c r="I22" s="7">
        <v>0</v>
      </c>
      <c r="J22" s="7" t="s">
        <v>70</v>
      </c>
      <c r="K22" s="9" t="s">
        <v>71</v>
      </c>
      <c r="L22" s="30">
        <f t="shared" si="1"/>
        <v>1922.6348837209302</v>
      </c>
      <c r="M22" s="30">
        <f t="shared" si="0"/>
        <v>7124.4495511669656</v>
      </c>
      <c r="N22" s="14"/>
      <c r="O22" s="30">
        <f t="shared" si="2"/>
        <v>9047.0844348878964</v>
      </c>
    </row>
    <row r="23" spans="1:15" ht="49.5" customHeight="1" x14ac:dyDescent="0.25">
      <c r="A23" s="7">
        <v>12</v>
      </c>
      <c r="B23" s="7" t="s">
        <v>72</v>
      </c>
      <c r="C23" s="7" t="s">
        <v>73</v>
      </c>
      <c r="D23" s="7" t="s">
        <v>74</v>
      </c>
      <c r="E23" s="8" t="s">
        <v>75</v>
      </c>
      <c r="F23" s="7" t="s">
        <v>14</v>
      </c>
      <c r="G23" s="7">
        <v>2</v>
      </c>
      <c r="H23" s="7">
        <v>40</v>
      </c>
      <c r="I23" s="6" t="s">
        <v>76</v>
      </c>
      <c r="J23" s="7" t="s">
        <v>77</v>
      </c>
      <c r="K23" s="9" t="s">
        <v>78</v>
      </c>
      <c r="L23" s="30">
        <f t="shared" si="1"/>
        <v>1922.6348837209302</v>
      </c>
      <c r="M23" s="30">
        <f t="shared" si="0"/>
        <v>7124.4495511669656</v>
      </c>
      <c r="N23" s="30">
        <f>180623.33/59*1</f>
        <v>3061.4123728813556</v>
      </c>
      <c r="O23" s="30">
        <f t="shared" si="2"/>
        <v>12108.496807769252</v>
      </c>
    </row>
    <row r="24" spans="1:15" ht="54.75" customHeight="1" x14ac:dyDescent="0.25">
      <c r="A24" s="7">
        <v>13</v>
      </c>
      <c r="B24" s="7" t="s">
        <v>79</v>
      </c>
      <c r="C24" s="7" t="s">
        <v>80</v>
      </c>
      <c r="D24" s="7" t="s">
        <v>81</v>
      </c>
      <c r="E24" s="8" t="s">
        <v>82</v>
      </c>
      <c r="F24" s="7" t="s">
        <v>14</v>
      </c>
      <c r="G24" s="7">
        <v>1</v>
      </c>
      <c r="H24" s="7">
        <v>11</v>
      </c>
      <c r="I24" s="7">
        <v>0</v>
      </c>
      <c r="J24" s="7" t="s">
        <v>83</v>
      </c>
      <c r="K24" s="9" t="s">
        <v>84</v>
      </c>
      <c r="L24" s="30">
        <f t="shared" si="1"/>
        <v>1922.6348837209302</v>
      </c>
      <c r="M24" s="30">
        <f t="shared" si="0"/>
        <v>3562.2247755834828</v>
      </c>
      <c r="N24" s="14">
        <v>0</v>
      </c>
      <c r="O24" s="30">
        <f t="shared" si="2"/>
        <v>5484.8596593044131</v>
      </c>
    </row>
    <row r="25" spans="1:15" ht="48.75" customHeight="1" x14ac:dyDescent="0.25">
      <c r="A25" s="7">
        <v>14</v>
      </c>
      <c r="B25" s="7" t="s">
        <v>85</v>
      </c>
      <c r="C25" s="7" t="s">
        <v>86</v>
      </c>
      <c r="D25" s="7" t="s">
        <v>87</v>
      </c>
      <c r="E25" s="8" t="s">
        <v>88</v>
      </c>
      <c r="F25" s="7" t="s">
        <v>14</v>
      </c>
      <c r="G25" s="7">
        <v>2</v>
      </c>
      <c r="H25" s="7">
        <v>42</v>
      </c>
      <c r="I25" s="7">
        <v>0</v>
      </c>
      <c r="J25" s="7" t="s">
        <v>89</v>
      </c>
      <c r="K25" s="9" t="s">
        <v>90</v>
      </c>
      <c r="L25" s="30">
        <f t="shared" si="1"/>
        <v>1922.6348837209302</v>
      </c>
      <c r="M25" s="30">
        <f t="shared" si="0"/>
        <v>7124.4495511669656</v>
      </c>
      <c r="N25" s="14">
        <v>0</v>
      </c>
      <c r="O25" s="30">
        <f t="shared" si="2"/>
        <v>9047.0844348878964</v>
      </c>
    </row>
    <row r="26" spans="1:15" ht="56.25" x14ac:dyDescent="0.25">
      <c r="A26" s="7">
        <v>15</v>
      </c>
      <c r="B26" s="7" t="s">
        <v>91</v>
      </c>
      <c r="C26" s="7" t="s">
        <v>92</v>
      </c>
      <c r="D26" s="7" t="s">
        <v>93</v>
      </c>
      <c r="E26" s="8" t="s">
        <v>30</v>
      </c>
      <c r="F26" s="7" t="s">
        <v>14</v>
      </c>
      <c r="G26" s="7">
        <v>1</v>
      </c>
      <c r="H26" s="7">
        <v>13</v>
      </c>
      <c r="I26" s="6" t="s">
        <v>94</v>
      </c>
      <c r="J26" s="7" t="s">
        <v>95</v>
      </c>
      <c r="K26" s="10" t="s">
        <v>32</v>
      </c>
      <c r="L26" s="30">
        <f t="shared" si="1"/>
        <v>1922.6348837209302</v>
      </c>
      <c r="M26" s="30">
        <f t="shared" si="0"/>
        <v>3562.2247755834828</v>
      </c>
      <c r="N26" s="30">
        <f>180623.33/59*1</f>
        <v>3061.4123728813556</v>
      </c>
      <c r="O26" s="30">
        <f t="shared" si="2"/>
        <v>8546.2720321857687</v>
      </c>
    </row>
    <row r="27" spans="1:15" ht="45" x14ac:dyDescent="0.25">
      <c r="A27" s="7">
        <v>16</v>
      </c>
      <c r="B27" s="7" t="s">
        <v>91</v>
      </c>
      <c r="C27" s="7" t="s">
        <v>96</v>
      </c>
      <c r="D27" s="7" t="s">
        <v>97</v>
      </c>
      <c r="E27" s="8" t="s">
        <v>98</v>
      </c>
      <c r="F27" s="7" t="s">
        <v>14</v>
      </c>
      <c r="G27" s="7">
        <v>3</v>
      </c>
      <c r="H27" s="7">
        <v>80</v>
      </c>
      <c r="I27" s="7">
        <v>0</v>
      </c>
      <c r="J27" s="7" t="s">
        <v>99</v>
      </c>
      <c r="K27" s="9" t="s">
        <v>100</v>
      </c>
      <c r="L27" s="30">
        <f t="shared" si="1"/>
        <v>1922.6348837209302</v>
      </c>
      <c r="M27" s="30">
        <f t="shared" si="0"/>
        <v>10686.674326750448</v>
      </c>
      <c r="N27" s="14">
        <v>0</v>
      </c>
      <c r="O27" s="30">
        <f t="shared" si="2"/>
        <v>12609.309210471378</v>
      </c>
    </row>
    <row r="28" spans="1:15" ht="22.5" x14ac:dyDescent="0.25">
      <c r="A28" s="7">
        <v>17</v>
      </c>
      <c r="B28" s="7" t="s">
        <v>91</v>
      </c>
      <c r="C28" s="7" t="s">
        <v>101</v>
      </c>
      <c r="D28" s="7" t="s">
        <v>102</v>
      </c>
      <c r="E28" s="8" t="s">
        <v>69</v>
      </c>
      <c r="F28" s="7" t="s">
        <v>14</v>
      </c>
      <c r="G28" s="7">
        <v>3</v>
      </c>
      <c r="H28" s="7">
        <v>52</v>
      </c>
      <c r="I28" s="7">
        <v>0</v>
      </c>
      <c r="J28" s="7" t="s">
        <v>103</v>
      </c>
      <c r="K28" s="9" t="s">
        <v>104</v>
      </c>
      <c r="L28" s="30">
        <f t="shared" si="1"/>
        <v>1922.6348837209302</v>
      </c>
      <c r="M28" s="30">
        <f t="shared" si="0"/>
        <v>10686.674326750448</v>
      </c>
      <c r="N28" s="14">
        <v>0</v>
      </c>
      <c r="O28" s="30">
        <f t="shared" si="2"/>
        <v>12609.309210471378</v>
      </c>
    </row>
    <row r="29" spans="1:15" ht="45" x14ac:dyDescent="0.25">
      <c r="A29" s="7">
        <v>18</v>
      </c>
      <c r="B29" s="7" t="s">
        <v>91</v>
      </c>
      <c r="C29" s="7" t="s">
        <v>105</v>
      </c>
      <c r="D29" s="7" t="s">
        <v>106</v>
      </c>
      <c r="E29" s="8" t="s">
        <v>75</v>
      </c>
      <c r="F29" s="7" t="s">
        <v>14</v>
      </c>
      <c r="G29" s="7">
        <v>3</v>
      </c>
      <c r="H29" s="7">
        <v>78</v>
      </c>
      <c r="I29" s="7">
        <v>0</v>
      </c>
      <c r="J29" s="7" t="s">
        <v>107</v>
      </c>
      <c r="K29" s="9" t="s">
        <v>108</v>
      </c>
      <c r="L29" s="30">
        <f t="shared" si="1"/>
        <v>1922.6348837209302</v>
      </c>
      <c r="M29" s="30">
        <f t="shared" si="0"/>
        <v>10686.674326750448</v>
      </c>
      <c r="N29" s="14">
        <v>0</v>
      </c>
      <c r="O29" s="30">
        <f t="shared" si="2"/>
        <v>12609.309210471378</v>
      </c>
    </row>
    <row r="30" spans="1:15" ht="56.25" x14ac:dyDescent="0.25">
      <c r="A30" s="7">
        <v>19</v>
      </c>
      <c r="B30" s="7" t="s">
        <v>91</v>
      </c>
      <c r="C30" s="7" t="s">
        <v>109</v>
      </c>
      <c r="D30" s="7" t="s">
        <v>110</v>
      </c>
      <c r="E30" s="8" t="s">
        <v>69</v>
      </c>
      <c r="F30" s="7" t="s">
        <v>14</v>
      </c>
      <c r="G30" s="7">
        <v>1</v>
      </c>
      <c r="H30" s="7">
        <v>30</v>
      </c>
      <c r="I30" s="7">
        <v>0</v>
      </c>
      <c r="J30" s="7" t="s">
        <v>111</v>
      </c>
      <c r="K30" s="9" t="s">
        <v>112</v>
      </c>
      <c r="L30" s="30">
        <f t="shared" si="1"/>
        <v>1922.6348837209302</v>
      </c>
      <c r="M30" s="30">
        <f t="shared" si="0"/>
        <v>3562.2247755834828</v>
      </c>
      <c r="N30" s="14">
        <v>0</v>
      </c>
      <c r="O30" s="30">
        <f t="shared" si="2"/>
        <v>5484.8596593044131</v>
      </c>
    </row>
    <row r="31" spans="1:15" ht="33.75" x14ac:dyDescent="0.25">
      <c r="A31" s="7">
        <v>20</v>
      </c>
      <c r="B31" s="7" t="s">
        <v>113</v>
      </c>
      <c r="C31" s="7" t="s">
        <v>114</v>
      </c>
      <c r="D31" s="7" t="s">
        <v>115</v>
      </c>
      <c r="E31" s="8" t="s">
        <v>116</v>
      </c>
      <c r="F31" s="7" t="s">
        <v>14</v>
      </c>
      <c r="G31" s="7">
        <v>3</v>
      </c>
      <c r="H31" s="7">
        <v>77</v>
      </c>
      <c r="I31" s="7">
        <v>0</v>
      </c>
      <c r="J31" s="7" t="s">
        <v>117</v>
      </c>
      <c r="K31" s="10" t="s">
        <v>118</v>
      </c>
      <c r="L31" s="30">
        <f t="shared" si="1"/>
        <v>1922.6348837209302</v>
      </c>
      <c r="M31" s="30">
        <f t="shared" si="0"/>
        <v>10686.674326750448</v>
      </c>
      <c r="N31" s="14">
        <v>0</v>
      </c>
      <c r="O31" s="30">
        <f t="shared" si="2"/>
        <v>12609.309210471378</v>
      </c>
    </row>
    <row r="32" spans="1:15" ht="33.75" x14ac:dyDescent="0.25">
      <c r="A32" s="7">
        <v>21</v>
      </c>
      <c r="B32" s="7" t="s">
        <v>119</v>
      </c>
      <c r="C32" s="7" t="s">
        <v>120</v>
      </c>
      <c r="D32" s="7" t="s">
        <v>121</v>
      </c>
      <c r="E32" s="8" t="s">
        <v>122</v>
      </c>
      <c r="F32" s="7" t="s">
        <v>14</v>
      </c>
      <c r="G32" s="7">
        <v>1</v>
      </c>
      <c r="H32" s="7">
        <v>28</v>
      </c>
      <c r="I32" s="7">
        <v>0</v>
      </c>
      <c r="J32" s="7" t="s">
        <v>123</v>
      </c>
      <c r="K32" s="9" t="s">
        <v>124</v>
      </c>
      <c r="L32" s="30">
        <f t="shared" si="1"/>
        <v>1922.6348837209302</v>
      </c>
      <c r="M32" s="30">
        <f t="shared" si="0"/>
        <v>3562.2247755834828</v>
      </c>
      <c r="N32" s="14">
        <v>0</v>
      </c>
      <c r="O32" s="30">
        <f t="shared" si="2"/>
        <v>5484.8596593044131</v>
      </c>
    </row>
    <row r="33" spans="1:15" ht="33.75" x14ac:dyDescent="0.25">
      <c r="A33" s="7">
        <v>22</v>
      </c>
      <c r="B33" s="7" t="s">
        <v>125</v>
      </c>
      <c r="C33" s="7" t="s">
        <v>126</v>
      </c>
      <c r="D33" s="7" t="s">
        <v>127</v>
      </c>
      <c r="E33" s="8" t="s">
        <v>69</v>
      </c>
      <c r="F33" s="7" t="s">
        <v>14</v>
      </c>
      <c r="G33" s="7">
        <v>1</v>
      </c>
      <c r="H33" s="7">
        <v>13</v>
      </c>
      <c r="I33" s="7">
        <v>0</v>
      </c>
      <c r="J33" s="7" t="s">
        <v>128</v>
      </c>
      <c r="K33" s="9" t="s">
        <v>129</v>
      </c>
      <c r="L33" s="30">
        <f t="shared" si="1"/>
        <v>1922.6348837209302</v>
      </c>
      <c r="M33" s="30">
        <f t="shared" si="0"/>
        <v>3562.2247755834828</v>
      </c>
      <c r="N33" s="14">
        <v>0</v>
      </c>
      <c r="O33" s="30">
        <f t="shared" si="2"/>
        <v>5484.8596593044131</v>
      </c>
    </row>
    <row r="34" spans="1:15" ht="33.75" x14ac:dyDescent="0.25">
      <c r="A34" s="7">
        <v>23</v>
      </c>
      <c r="B34" s="7" t="s">
        <v>130</v>
      </c>
      <c r="C34" s="7" t="s">
        <v>131</v>
      </c>
      <c r="D34" s="7" t="s">
        <v>132</v>
      </c>
      <c r="E34" s="8" t="s">
        <v>133</v>
      </c>
      <c r="F34" s="7" t="s">
        <v>14</v>
      </c>
      <c r="G34" s="7">
        <v>1</v>
      </c>
      <c r="H34" s="7">
        <v>24</v>
      </c>
      <c r="I34" s="7">
        <v>0</v>
      </c>
      <c r="J34" s="7" t="s">
        <v>134</v>
      </c>
      <c r="K34" s="10" t="s">
        <v>48</v>
      </c>
      <c r="L34" s="30">
        <f t="shared" si="1"/>
        <v>1922.6348837209302</v>
      </c>
      <c r="M34" s="30">
        <f t="shared" si="0"/>
        <v>3562.2247755834828</v>
      </c>
      <c r="N34" s="14">
        <v>0</v>
      </c>
      <c r="O34" s="30">
        <f t="shared" si="2"/>
        <v>5484.8596593044131</v>
      </c>
    </row>
    <row r="35" spans="1:15" ht="33.75" x14ac:dyDescent="0.25">
      <c r="A35" s="7">
        <v>24</v>
      </c>
      <c r="B35" s="7" t="s">
        <v>135</v>
      </c>
      <c r="C35" s="7" t="s">
        <v>136</v>
      </c>
      <c r="D35" s="7" t="s">
        <v>137</v>
      </c>
      <c r="E35" s="8" t="s">
        <v>138</v>
      </c>
      <c r="F35" s="7" t="s">
        <v>14</v>
      </c>
      <c r="G35" s="7">
        <v>1</v>
      </c>
      <c r="H35" s="7">
        <v>17</v>
      </c>
      <c r="I35" s="7">
        <v>0</v>
      </c>
      <c r="J35" s="7" t="s">
        <v>139</v>
      </c>
      <c r="K35" s="9" t="s">
        <v>140</v>
      </c>
      <c r="L35" s="30">
        <f t="shared" si="1"/>
        <v>1922.6348837209302</v>
      </c>
      <c r="M35" s="30">
        <f t="shared" si="0"/>
        <v>3562.2247755834828</v>
      </c>
      <c r="N35" s="14">
        <v>0</v>
      </c>
      <c r="O35" s="30">
        <f t="shared" si="2"/>
        <v>5484.8596593044131</v>
      </c>
    </row>
    <row r="36" spans="1:15" ht="22.5" x14ac:dyDescent="0.25">
      <c r="A36" s="7">
        <v>25</v>
      </c>
      <c r="B36" s="7" t="s">
        <v>141</v>
      </c>
      <c r="C36" s="7" t="s">
        <v>142</v>
      </c>
      <c r="D36" s="7" t="s">
        <v>143</v>
      </c>
      <c r="E36" s="8" t="s">
        <v>75</v>
      </c>
      <c r="F36" s="7" t="s">
        <v>14</v>
      </c>
      <c r="G36" s="7">
        <v>1</v>
      </c>
      <c r="H36" s="7">
        <v>27</v>
      </c>
      <c r="I36" s="7">
        <v>0</v>
      </c>
      <c r="J36" s="7" t="s">
        <v>144</v>
      </c>
      <c r="K36" s="9" t="s">
        <v>145</v>
      </c>
      <c r="L36" s="30">
        <f t="shared" si="1"/>
        <v>1922.6348837209302</v>
      </c>
      <c r="M36" s="30">
        <f t="shared" si="0"/>
        <v>3562.2247755834828</v>
      </c>
      <c r="N36" s="14">
        <v>0</v>
      </c>
      <c r="O36" s="30">
        <f t="shared" si="2"/>
        <v>5484.8596593044131</v>
      </c>
    </row>
    <row r="37" spans="1:15" ht="22.5" x14ac:dyDescent="0.25">
      <c r="A37" s="7">
        <v>26</v>
      </c>
      <c r="B37" s="7" t="s">
        <v>146</v>
      </c>
      <c r="C37" s="7" t="s">
        <v>147</v>
      </c>
      <c r="D37" s="7" t="s">
        <v>148</v>
      </c>
      <c r="E37" s="8" t="s">
        <v>149</v>
      </c>
      <c r="F37" s="7" t="s">
        <v>14</v>
      </c>
      <c r="G37" s="7">
        <v>1</v>
      </c>
      <c r="H37" s="7">
        <v>17</v>
      </c>
      <c r="I37" s="7">
        <v>0</v>
      </c>
      <c r="J37" s="7" t="s">
        <v>150</v>
      </c>
      <c r="K37" s="10" t="s">
        <v>151</v>
      </c>
      <c r="L37" s="30">
        <f t="shared" si="1"/>
        <v>1922.6348837209302</v>
      </c>
      <c r="M37" s="30">
        <f t="shared" si="0"/>
        <v>3562.2247755834828</v>
      </c>
      <c r="N37" s="14">
        <v>0</v>
      </c>
      <c r="O37" s="30">
        <f t="shared" si="2"/>
        <v>5484.8596593044131</v>
      </c>
    </row>
    <row r="38" spans="1:15" ht="33.75" x14ac:dyDescent="0.25">
      <c r="A38" s="7">
        <v>27</v>
      </c>
      <c r="B38" s="7" t="s">
        <v>152</v>
      </c>
      <c r="C38" s="7" t="s">
        <v>153</v>
      </c>
      <c r="D38" s="7" t="s">
        <v>154</v>
      </c>
      <c r="E38" s="8" t="s">
        <v>204</v>
      </c>
      <c r="F38" s="7" t="s">
        <v>14</v>
      </c>
      <c r="G38" s="7">
        <v>2</v>
      </c>
      <c r="H38" s="7">
        <v>35</v>
      </c>
      <c r="I38" s="7">
        <v>0</v>
      </c>
      <c r="J38" s="7" t="s">
        <v>155</v>
      </c>
      <c r="K38" s="12" t="s">
        <v>156</v>
      </c>
      <c r="L38" s="30">
        <f t="shared" si="1"/>
        <v>1922.6348837209302</v>
      </c>
      <c r="M38" s="30">
        <f t="shared" si="0"/>
        <v>7124.4495511669656</v>
      </c>
      <c r="N38" s="14">
        <v>0</v>
      </c>
      <c r="O38" s="30">
        <f t="shared" si="2"/>
        <v>9047.0844348878964</v>
      </c>
    </row>
    <row r="39" spans="1:15" ht="33.75" x14ac:dyDescent="0.25">
      <c r="A39" s="7">
        <v>28</v>
      </c>
      <c r="B39" s="7" t="s">
        <v>157</v>
      </c>
      <c r="C39" s="7" t="s">
        <v>158</v>
      </c>
      <c r="D39" s="7" t="s">
        <v>159</v>
      </c>
      <c r="E39" s="8" t="s">
        <v>205</v>
      </c>
      <c r="F39" s="7" t="s">
        <v>14</v>
      </c>
      <c r="G39" s="7">
        <v>2</v>
      </c>
      <c r="H39" s="7">
        <v>31</v>
      </c>
      <c r="I39" s="7">
        <v>0</v>
      </c>
      <c r="J39" s="7" t="s">
        <v>160</v>
      </c>
      <c r="K39" s="9" t="s">
        <v>161</v>
      </c>
      <c r="L39" s="30">
        <f t="shared" si="1"/>
        <v>1922.6348837209302</v>
      </c>
      <c r="M39" s="30">
        <f t="shared" si="0"/>
        <v>7124.4495511669656</v>
      </c>
      <c r="N39" s="14">
        <v>0</v>
      </c>
      <c r="O39" s="30">
        <f t="shared" si="2"/>
        <v>9047.0844348878964</v>
      </c>
    </row>
    <row r="40" spans="1:15" ht="45" x14ac:dyDescent="0.25">
      <c r="A40" s="7">
        <v>29</v>
      </c>
      <c r="B40" s="7" t="s">
        <v>162</v>
      </c>
      <c r="C40" s="7" t="s">
        <v>131</v>
      </c>
      <c r="D40" s="7" t="s">
        <v>163</v>
      </c>
      <c r="E40" s="8" t="s">
        <v>164</v>
      </c>
      <c r="F40" s="7" t="s">
        <v>14</v>
      </c>
      <c r="G40" s="7">
        <v>3</v>
      </c>
      <c r="H40" s="7">
        <v>75</v>
      </c>
      <c r="I40" s="7">
        <v>0</v>
      </c>
      <c r="J40" s="7" t="s">
        <v>165</v>
      </c>
      <c r="K40" s="9" t="s">
        <v>166</v>
      </c>
      <c r="L40" s="30">
        <f t="shared" si="1"/>
        <v>1922.6348837209302</v>
      </c>
      <c r="M40" s="30">
        <f t="shared" si="0"/>
        <v>10686.674326750448</v>
      </c>
      <c r="N40" s="14">
        <v>0</v>
      </c>
      <c r="O40" s="30">
        <f t="shared" si="2"/>
        <v>12609.309210471378</v>
      </c>
    </row>
    <row r="41" spans="1:15" ht="37.5" customHeight="1" x14ac:dyDescent="0.25">
      <c r="A41" s="7">
        <v>30</v>
      </c>
      <c r="B41" s="7" t="s">
        <v>167</v>
      </c>
      <c r="C41" s="7" t="s">
        <v>168</v>
      </c>
      <c r="D41" s="7" t="s">
        <v>169</v>
      </c>
      <c r="E41" s="8" t="s">
        <v>170</v>
      </c>
      <c r="F41" s="7" t="s">
        <v>14</v>
      </c>
      <c r="G41" s="7">
        <v>1</v>
      </c>
      <c r="H41" s="7">
        <v>15</v>
      </c>
      <c r="I41" s="7">
        <v>0</v>
      </c>
      <c r="J41" s="7" t="s">
        <v>171</v>
      </c>
      <c r="K41" s="10" t="s">
        <v>48</v>
      </c>
      <c r="L41" s="30">
        <f t="shared" si="1"/>
        <v>1922.6348837209302</v>
      </c>
      <c r="M41" s="30">
        <f t="shared" si="0"/>
        <v>3562.2247755834828</v>
      </c>
      <c r="N41" s="14">
        <v>0</v>
      </c>
      <c r="O41" s="30">
        <f t="shared" si="2"/>
        <v>5484.8596593044131</v>
      </c>
    </row>
    <row r="42" spans="1:15" ht="35.25" customHeight="1" x14ac:dyDescent="0.25">
      <c r="A42" s="7">
        <v>31</v>
      </c>
      <c r="B42" s="7" t="s">
        <v>172</v>
      </c>
      <c r="C42" s="7" t="s">
        <v>173</v>
      </c>
      <c r="D42" s="7" t="s">
        <v>174</v>
      </c>
      <c r="E42" s="8" t="s">
        <v>13</v>
      </c>
      <c r="F42" s="7" t="s">
        <v>14</v>
      </c>
      <c r="G42" s="7">
        <v>1</v>
      </c>
      <c r="H42" s="7">
        <v>17</v>
      </c>
      <c r="I42" s="7">
        <v>0</v>
      </c>
      <c r="J42" s="7" t="s">
        <v>175</v>
      </c>
      <c r="K42" s="9" t="s">
        <v>176</v>
      </c>
      <c r="L42" s="30">
        <f t="shared" si="1"/>
        <v>1922.6348837209302</v>
      </c>
      <c r="M42" s="30">
        <f t="shared" si="0"/>
        <v>3562.2247755834828</v>
      </c>
      <c r="N42" s="14">
        <v>0</v>
      </c>
      <c r="O42" s="30">
        <f t="shared" si="2"/>
        <v>5484.8596593044131</v>
      </c>
    </row>
    <row r="43" spans="1:15" ht="29.25" customHeight="1" x14ac:dyDescent="0.25">
      <c r="A43" s="7">
        <v>32</v>
      </c>
      <c r="B43" s="7" t="s">
        <v>177</v>
      </c>
      <c r="C43" s="7" t="s">
        <v>131</v>
      </c>
      <c r="D43" s="7" t="s">
        <v>178</v>
      </c>
      <c r="E43" s="8" t="s">
        <v>179</v>
      </c>
      <c r="F43" s="7" t="s">
        <v>14</v>
      </c>
      <c r="G43" s="7">
        <v>3</v>
      </c>
      <c r="H43" s="7">
        <v>52</v>
      </c>
      <c r="I43" s="7">
        <v>0</v>
      </c>
      <c r="J43" s="7" t="s">
        <v>180</v>
      </c>
      <c r="K43" s="10" t="s">
        <v>48</v>
      </c>
      <c r="L43" s="30">
        <f t="shared" si="1"/>
        <v>1922.6348837209302</v>
      </c>
      <c r="M43" s="30">
        <f t="shared" si="0"/>
        <v>10686.674326750448</v>
      </c>
      <c r="N43" s="14">
        <v>0</v>
      </c>
      <c r="O43" s="30">
        <f t="shared" si="2"/>
        <v>12609.309210471378</v>
      </c>
    </row>
    <row r="44" spans="1:15" ht="33.75" x14ac:dyDescent="0.25">
      <c r="A44" s="7">
        <v>33</v>
      </c>
      <c r="B44" s="7" t="s">
        <v>181</v>
      </c>
      <c r="C44" s="7" t="s">
        <v>120</v>
      </c>
      <c r="D44" s="7" t="s">
        <v>182</v>
      </c>
      <c r="E44" s="8" t="s">
        <v>206</v>
      </c>
      <c r="F44" s="7" t="s">
        <v>14</v>
      </c>
      <c r="G44" s="7">
        <v>1</v>
      </c>
      <c r="H44" s="7">
        <v>16</v>
      </c>
      <c r="I44" s="7">
        <v>0</v>
      </c>
      <c r="J44" s="7" t="s">
        <v>183</v>
      </c>
      <c r="K44" s="9" t="s">
        <v>184</v>
      </c>
      <c r="L44" s="30">
        <f t="shared" si="1"/>
        <v>1922.6348837209302</v>
      </c>
      <c r="M44" s="30">
        <f t="shared" si="0"/>
        <v>3562.2247755834828</v>
      </c>
      <c r="N44" s="14">
        <v>0</v>
      </c>
      <c r="O44" s="30">
        <f t="shared" si="2"/>
        <v>5484.8596593044131</v>
      </c>
    </row>
    <row r="45" spans="1:15" ht="36" customHeight="1" x14ac:dyDescent="0.25">
      <c r="A45" s="13" t="s">
        <v>185</v>
      </c>
      <c r="B45" s="14"/>
      <c r="C45" s="14"/>
      <c r="D45" s="14"/>
      <c r="E45" s="15"/>
      <c r="F45" s="14"/>
      <c r="G45" s="16">
        <f>SUM(G12:G44)</f>
        <v>58</v>
      </c>
      <c r="H45" s="16">
        <f>SUM(H12:H44)</f>
        <v>1181</v>
      </c>
      <c r="I45" s="27" t="s">
        <v>188</v>
      </c>
      <c r="J45" s="14"/>
      <c r="K45" s="19"/>
      <c r="L45" s="30">
        <f>SUM(L12:L44)</f>
        <v>63446.95116279069</v>
      </c>
      <c r="M45" s="30">
        <f>SUM(M12:M44)</f>
        <v>206609.036983842</v>
      </c>
      <c r="N45" s="30">
        <f>SUM(N12:N44)</f>
        <v>15307.061864406778</v>
      </c>
      <c r="O45" s="30">
        <f>SUM(O12:O44)</f>
        <v>285363.05001103942</v>
      </c>
    </row>
    <row r="46" spans="1:15" ht="9" customHeight="1" x14ac:dyDescent="0.25"/>
    <row r="47" spans="1:15" ht="33" customHeight="1" x14ac:dyDescent="0.25">
      <c r="A47" s="56"/>
      <c r="B47" s="56"/>
      <c r="C47" s="56"/>
      <c r="D47" s="56"/>
      <c r="J47" s="39" t="s">
        <v>209</v>
      </c>
      <c r="K47" s="38"/>
      <c r="L47" s="38"/>
    </row>
    <row r="48" spans="1:15" ht="12.75" x14ac:dyDescent="0.25">
      <c r="J48" s="39" t="s">
        <v>186</v>
      </c>
      <c r="K48" s="40"/>
      <c r="L48" s="40"/>
    </row>
    <row r="49" spans="1:11" ht="37.5" customHeight="1" x14ac:dyDescent="0.25">
      <c r="B49" s="57" t="s">
        <v>200</v>
      </c>
      <c r="C49" s="58"/>
      <c r="D49" s="58"/>
      <c r="E49" s="59"/>
      <c r="F49" s="18"/>
      <c r="J49" s="36"/>
      <c r="K49" s="36"/>
    </row>
    <row r="50" spans="1:11" ht="15" x14ac:dyDescent="0.25">
      <c r="A50" s="37"/>
      <c r="B50" s="37"/>
      <c r="C50" s="37"/>
      <c r="D50" s="37"/>
      <c r="E50" s="38"/>
      <c r="F50" s="38"/>
    </row>
  </sheetData>
  <mergeCells count="13">
    <mergeCell ref="J49:K49"/>
    <mergeCell ref="A50:F50"/>
    <mergeCell ref="J47:L47"/>
    <mergeCell ref="J48:L48"/>
    <mergeCell ref="A1:O1"/>
    <mergeCell ref="A2:O2"/>
    <mergeCell ref="A5:D5"/>
    <mergeCell ref="A6:D6"/>
    <mergeCell ref="A7:O7"/>
    <mergeCell ref="A8:E8"/>
    <mergeCell ref="A10:K10"/>
    <mergeCell ref="A47:D47"/>
    <mergeCell ref="B49:E49"/>
  </mergeCells>
  <hyperlinks>
    <hyperlink ref="K30" r:id="rId1" display="scuolamaterna@sfg.stellamaris.com"/>
    <hyperlink ref="K16" r:id="rId2"/>
    <hyperlink ref="K43" r:id="rId3"/>
    <hyperlink ref="K38" r:id="rId4"/>
    <hyperlink ref="K18" r:id="rId5"/>
    <hyperlink ref="K35" r:id="rId6"/>
    <hyperlink ref="K34" r:id="rId7"/>
    <hyperlink ref="K41" r:id="rId8"/>
    <hyperlink ref="K33" r:id="rId9"/>
    <hyperlink ref="K17" r:id="rId10"/>
    <hyperlink ref="K20" r:id="rId11"/>
    <hyperlink ref="K21" r:id="rId12"/>
    <hyperlink ref="K14" r:id="rId13"/>
    <hyperlink ref="K15" r:id="rId14"/>
    <hyperlink ref="K23" r:id="rId15"/>
    <hyperlink ref="K22" r:id="rId16"/>
    <hyperlink ref="K40" r:id="rId17"/>
    <hyperlink ref="K39" r:id="rId18"/>
    <hyperlink ref="K37" r:id="rId19"/>
    <hyperlink ref="K29" r:id="rId20" display="mailto:sacrocostato.or@tiscali.it"/>
    <hyperlink ref="K24" r:id="rId21" display="scinfv.fidelis@tiscali.it"/>
    <hyperlink ref="K44" r:id="rId22"/>
    <hyperlink ref="K19" r:id="rId23"/>
    <hyperlink ref="K32" r:id="rId24"/>
    <hyperlink ref="K28" r:id="rId25" display="mailto:scuolamatprinetti@tiscali.it"/>
    <hyperlink ref="K27" r:id="rId26" display="mailto:scumaimc@tiscali.it"/>
    <hyperlink ref="K25" r:id="rId27" display="mailto:scuolamaternanurachi@tiscali.it"/>
    <hyperlink ref="K13" r:id="rId28"/>
    <hyperlink ref="K42" r:id="rId29"/>
    <hyperlink ref="K26" r:id="rId30"/>
    <hyperlink ref="K31" r:id="rId31"/>
    <hyperlink ref="K12" r:id="rId32"/>
  </hyperlinks>
  <pageMargins left="0.70866141732283472" right="0.70866141732283472" top="0.74803149606299213" bottom="0.74803149606299213" header="0.31496062992125984" footer="0.31496062992125984"/>
  <pageSetup paperSize="9" orientation="landscape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INFANZIA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2015-07-06T09:36:46Z</cp:lastPrinted>
  <dcterms:created xsi:type="dcterms:W3CDTF">2015-06-30T08:07:23Z</dcterms:created>
  <dcterms:modified xsi:type="dcterms:W3CDTF">2015-07-10T09:50:22Z</dcterms:modified>
</cp:coreProperties>
</file>