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F87" i="1" l="1"/>
  <c r="F86" i="1"/>
  <c r="F85" i="1"/>
  <c r="F84" i="1"/>
  <c r="F82" i="1"/>
  <c r="F81" i="1"/>
  <c r="F80" i="1"/>
  <c r="F79" i="1"/>
  <c r="F78" i="1"/>
  <c r="F88" i="1" s="1"/>
  <c r="G88" i="1" s="1"/>
  <c r="F77" i="1"/>
  <c r="F76" i="1"/>
  <c r="F70" i="1"/>
  <c r="G70" i="1" s="1"/>
  <c r="F68" i="1"/>
  <c r="F67" i="1"/>
  <c r="F66" i="1"/>
  <c r="F65" i="1"/>
  <c r="F64" i="1"/>
  <c r="G68" i="1" s="1"/>
  <c r="F62" i="1"/>
  <c r="F61" i="1"/>
  <c r="F60" i="1"/>
  <c r="F59" i="1"/>
  <c r="G63" i="1" s="1"/>
  <c r="F57" i="1"/>
  <c r="F56" i="1"/>
  <c r="F71" i="1" s="1"/>
  <c r="G71" i="1" s="1"/>
  <c r="F55" i="1"/>
  <c r="F54" i="1"/>
  <c r="F53" i="1"/>
  <c r="G58" i="1" s="1"/>
  <c r="F42" i="1"/>
  <c r="G42" i="1" s="1"/>
  <c r="F41" i="1"/>
  <c r="F40" i="1"/>
  <c r="F39" i="1"/>
  <c r="G40" i="1" s="1"/>
  <c r="F36" i="1"/>
  <c r="F35" i="1"/>
  <c r="F34" i="1"/>
  <c r="F33" i="1"/>
  <c r="F32" i="1"/>
  <c r="F31" i="1"/>
  <c r="F30" i="1"/>
  <c r="F29" i="1"/>
  <c r="F28" i="1"/>
  <c r="F27" i="1"/>
  <c r="F26" i="1"/>
  <c r="F25" i="1"/>
  <c r="G37" i="1" s="1"/>
  <c r="F23" i="1"/>
  <c r="F22" i="1"/>
  <c r="G23" i="1" s="1"/>
  <c r="G20" i="1"/>
  <c r="F20" i="1"/>
  <c r="F19" i="1"/>
  <c r="F17" i="1"/>
  <c r="G17" i="1" s="1"/>
  <c r="F16" i="1"/>
  <c r="F15" i="1"/>
  <c r="F13" i="1"/>
  <c r="G13" i="1" s="1"/>
  <c r="F12" i="1"/>
  <c r="F11" i="1"/>
  <c r="F47" i="1" s="1"/>
  <c r="F91" i="1" s="1"/>
  <c r="G47" i="1" l="1"/>
  <c r="G91" i="1" s="1"/>
</calcChain>
</file>

<file path=xl/sharedStrings.xml><?xml version="1.0" encoding="utf-8"?>
<sst xmlns="http://schemas.openxmlformats.org/spreadsheetml/2006/main" count="155" uniqueCount="96">
  <si>
    <t xml:space="preserve">USR SARDEGNA </t>
  </si>
  <si>
    <t>2014/2015</t>
  </si>
  <si>
    <t>SELEZIONE PROGETTI IN PROSECUZIONE</t>
  </si>
  <si>
    <t>VALUTAZIONE Indicazioni Nazionali 2012</t>
  </si>
  <si>
    <t>SCUOLA</t>
  </si>
  <si>
    <t>MECC</t>
  </si>
  <si>
    <t>adeguatezza della proposta (max. 40 punti)</t>
  </si>
  <si>
    <t>inserire una x</t>
  </si>
  <si>
    <t>max</t>
  </si>
  <si>
    <t>dove necessario</t>
  </si>
  <si>
    <t>punteggio</t>
  </si>
  <si>
    <t>gruppo di progetto</t>
  </si>
  <si>
    <t>conduzione</t>
  </si>
  <si>
    <t>almeno un docente per ogni scuola della rete</t>
  </si>
  <si>
    <t>x</t>
  </si>
  <si>
    <t>almeno un  docente scuola secondaria di secondo grado</t>
  </si>
  <si>
    <t>almeno un esperto esterno (università, associazioni discipl.)</t>
  </si>
  <si>
    <t>rete</t>
  </si>
  <si>
    <t>una sola opzione tra le seguenti</t>
  </si>
  <si>
    <t>meno di 4 scuole</t>
  </si>
  <si>
    <t xml:space="preserve">4 scuole </t>
  </si>
  <si>
    <t>da 5 in su</t>
  </si>
  <si>
    <t>tematiche trasversali</t>
  </si>
  <si>
    <t>prioritarie</t>
  </si>
  <si>
    <t>di sfondo</t>
  </si>
  <si>
    <t>approfondimento temi/discipline</t>
  </si>
  <si>
    <t>si</t>
  </si>
  <si>
    <t xml:space="preserve">no </t>
  </si>
  <si>
    <t>percorso di ricerca/formazione</t>
  </si>
  <si>
    <t>a-1</t>
  </si>
  <si>
    <t>risultati da perseguire</t>
  </si>
  <si>
    <t>LAB b-1</t>
  </si>
  <si>
    <t>curricolo verticale</t>
  </si>
  <si>
    <t>LAB b-2</t>
  </si>
  <si>
    <t>didattica per competenza</t>
  </si>
  <si>
    <t>LAB b-3</t>
  </si>
  <si>
    <t>ambiente di apprendimento</t>
  </si>
  <si>
    <t>LAB b-4</t>
  </si>
  <si>
    <t>valutazione e certificazione</t>
  </si>
  <si>
    <t>sperimentazione in classe</t>
  </si>
  <si>
    <t>apprendimento cooperativo</t>
  </si>
  <si>
    <t>flessibilità organizzativa (classi aperte, attività laboratoriali, gruppi di interesse)</t>
  </si>
  <si>
    <t>utilizzo consapevole delle fonti di informazione online</t>
  </si>
  <si>
    <t>c-1</t>
  </si>
  <si>
    <t>sperimentazione sul curricolo 3-16 anni</t>
  </si>
  <si>
    <t>c-2</t>
  </si>
  <si>
    <t>certificazione competenze e pratiche valutative</t>
  </si>
  <si>
    <t>c-3</t>
  </si>
  <si>
    <t>messa a sistema di funzioni tutoriali</t>
  </si>
  <si>
    <t>c-4</t>
  </si>
  <si>
    <t>valorizzazione delle expertise interne</t>
  </si>
  <si>
    <t>cofinanziamento</t>
  </si>
  <si>
    <t>partners</t>
  </si>
  <si>
    <t>partnership con Università, ass. disciplinari, enti locali</t>
  </si>
  <si>
    <t>congruità economica</t>
  </si>
  <si>
    <t>costo docenza</t>
  </si>
  <si>
    <t>docenti in formazione</t>
  </si>
  <si>
    <t>COSTO/DOCENTE (non adeguato se &gt;15 euro/doc)</t>
  </si>
  <si>
    <t xml:space="preserve">TOTALE </t>
  </si>
  <si>
    <t>ADEGUATEZZA</t>
  </si>
  <si>
    <t>attività svolte nel primo anno di lavoro (max. 30 punti)</t>
  </si>
  <si>
    <t xml:space="preserve">a) attività formazione e ricerca sulle IN2012 </t>
  </si>
  <si>
    <t>numero docenti formati</t>
  </si>
  <si>
    <t>numero ore formazione erogate</t>
  </si>
  <si>
    <t>temi prioritari</t>
  </si>
  <si>
    <t>didattica per competenze</t>
  </si>
  <si>
    <t>ambiente apprendimento</t>
  </si>
  <si>
    <t>b) micro sperimentazione in classe</t>
  </si>
  <si>
    <t>area linguistica madrelingua</t>
  </si>
  <si>
    <t>area linguistica straniera</t>
  </si>
  <si>
    <t>area scientifico tecnologica</t>
  </si>
  <si>
    <t>area artistica</t>
  </si>
  <si>
    <t>c) produzione materiali e diffusione</t>
  </si>
  <si>
    <t>materiali multimediali</t>
  </si>
  <si>
    <t>audio - video</t>
  </si>
  <si>
    <t>materiali cartacei (libri, riviste, poster, pannelli, …)</t>
  </si>
  <si>
    <t>manufatti</t>
  </si>
  <si>
    <t>altro</t>
  </si>
  <si>
    <t>d) valorizzazione docenti formati nei laboratori di ricerca</t>
  </si>
  <si>
    <t xml:space="preserve">ESPERIENZA    </t>
  </si>
  <si>
    <t>qualità e fruibilità dei materiali formativi (max. 30 punti)</t>
  </si>
  <si>
    <t>materiali da realizzare</t>
  </si>
  <si>
    <t>dossier, repertori</t>
  </si>
  <si>
    <t>sito dedicato alla sperimentazione</t>
  </si>
  <si>
    <t>materiali didattici cartacei</t>
  </si>
  <si>
    <t>registrazioni audio - video</t>
  </si>
  <si>
    <t xml:space="preserve">pubblicazione scientifica online </t>
  </si>
  <si>
    <t>diario di bordo</t>
  </si>
  <si>
    <t>materiali didattici multimediali</t>
  </si>
  <si>
    <t>disseminazione</t>
  </si>
  <si>
    <t>sito scuola</t>
  </si>
  <si>
    <t>depliant e brochure</t>
  </si>
  <si>
    <t>eventi pubblici</t>
  </si>
  <si>
    <t xml:space="preserve">incontri dedicati </t>
  </si>
  <si>
    <t>TOTALE MATERIALI</t>
  </si>
  <si>
    <t>TOTALE PROGETTO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</si>
</sst>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4"/>
      <color rgb="FF0070C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99FFCC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2" borderId="0" xfId="0" applyFont="1" applyFill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/>
      <protection locked="0"/>
    </xf>
    <xf numFmtId="0" fontId="0" fillId="0" borderId="0" xfId="0" applyProtection="1"/>
    <xf numFmtId="0" fontId="0" fillId="0" borderId="0" xfId="0" applyProtection="1">
      <protection locked="0"/>
    </xf>
    <xf numFmtId="0" fontId="3" fillId="3" borderId="0" xfId="0" applyFont="1" applyFill="1" applyProtection="1"/>
    <xf numFmtId="0" fontId="1" fillId="3" borderId="0" xfId="0" applyFont="1" applyFill="1" applyAlignment="1" applyProtection="1">
      <alignment horizontal="center"/>
      <protection locked="0"/>
    </xf>
    <xf numFmtId="0" fontId="0" fillId="4" borderId="0" xfId="0" applyFill="1" applyProtection="1"/>
    <xf numFmtId="0" fontId="2" fillId="2" borderId="0" xfId="0" applyFont="1" applyFill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center"/>
    </xf>
    <xf numFmtId="0" fontId="0" fillId="4" borderId="0" xfId="0" applyFill="1" applyProtection="1">
      <protection locked="0"/>
    </xf>
    <xf numFmtId="0" fontId="0" fillId="5" borderId="0" xfId="0" applyFill="1" applyProtection="1"/>
    <xf numFmtId="0" fontId="2" fillId="5" borderId="0" xfId="0" applyFont="1" applyFill="1" applyAlignment="1" applyProtection="1">
      <alignment horizontal="center"/>
      <protection locked="0"/>
    </xf>
    <xf numFmtId="0" fontId="2" fillId="6" borderId="0" xfId="0" applyFont="1" applyFill="1" applyAlignment="1" applyProtection="1">
      <alignment horizontal="center"/>
      <protection locked="0"/>
    </xf>
    <xf numFmtId="0" fontId="0" fillId="7" borderId="0" xfId="0" applyFill="1" applyProtection="1"/>
    <xf numFmtId="0" fontId="0" fillId="2" borderId="0" xfId="0" applyFill="1" applyProtection="1"/>
    <xf numFmtId="0" fontId="5" fillId="5" borderId="0" xfId="0" applyFont="1" applyFill="1" applyProtection="1"/>
    <xf numFmtId="0" fontId="0" fillId="5" borderId="0" xfId="0" applyFill="1" applyProtection="1">
      <protection locked="0"/>
    </xf>
    <xf numFmtId="0" fontId="0" fillId="0" borderId="0" xfId="0" applyFill="1" applyProtection="1"/>
    <xf numFmtId="0" fontId="0" fillId="0" borderId="0" xfId="0" applyFill="1" applyAlignment="1" applyProtection="1">
      <alignment horizontal="right"/>
    </xf>
    <xf numFmtId="0" fontId="0" fillId="0" borderId="0" xfId="0" applyFill="1" applyProtection="1">
      <protection locked="0"/>
    </xf>
    <xf numFmtId="0" fontId="0" fillId="4" borderId="0" xfId="0" applyFill="1" applyAlignment="1" applyProtection="1">
      <alignment horizontal="right"/>
    </xf>
    <xf numFmtId="2" fontId="0" fillId="4" borderId="0" xfId="0" applyNumberFormat="1" applyFill="1" applyProtection="1"/>
    <xf numFmtId="2" fontId="2" fillId="8" borderId="0" xfId="0" applyNumberFormat="1" applyFont="1" applyFill="1" applyAlignment="1" applyProtection="1">
      <alignment horizontal="center"/>
      <protection locked="0"/>
    </xf>
    <xf numFmtId="2" fontId="0" fillId="4" borderId="0" xfId="0" applyNumberFormat="1" applyFill="1" applyProtection="1">
      <protection locked="0"/>
    </xf>
    <xf numFmtId="0" fontId="0" fillId="9" borderId="0" xfId="0" applyFill="1" applyProtection="1"/>
    <xf numFmtId="0" fontId="2" fillId="10" borderId="0" xfId="0" applyFont="1" applyFill="1" applyAlignment="1" applyProtection="1">
      <alignment horizontal="center"/>
      <protection locked="0"/>
    </xf>
    <xf numFmtId="1" fontId="6" fillId="9" borderId="0" xfId="0" applyNumberFormat="1" applyFont="1" applyFill="1" applyProtection="1"/>
    <xf numFmtId="0" fontId="3" fillId="4" borderId="0" xfId="0" applyFont="1" applyFill="1" applyProtection="1"/>
    <xf numFmtId="0" fontId="2" fillId="9" borderId="0" xfId="0" applyFont="1" applyFill="1" applyAlignment="1" applyProtection="1">
      <alignment horizontal="center"/>
      <protection locked="0"/>
    </xf>
    <xf numFmtId="0" fontId="6" fillId="9" borderId="0" xfId="0" applyFont="1" applyFill="1" applyProtection="1"/>
    <xf numFmtId="0" fontId="7" fillId="0" borderId="0" xfId="0" applyFont="1" applyProtection="1"/>
  </cellXfs>
  <cellStyles count="1">
    <cellStyle name="Normale" xfId="0" builtinId="0"/>
  </cellStyles>
  <dxfs count="7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1"/>
  <sheetViews>
    <sheetView tabSelected="1" zoomScale="85" zoomScaleNormal="85" workbookViewId="0">
      <selection activeCell="H1" activeCellId="6" sqref="A1:A1048576 B1:B1048576 C1:C1048576 D1:D1048576 F1:F1048576 G1:G1048576 H1:H1048576"/>
    </sheetView>
  </sheetViews>
  <sheetFormatPr defaultRowHeight="15" x14ac:dyDescent="0.25"/>
  <cols>
    <col min="1" max="1" width="9.140625" style="4"/>
    <col min="2" max="2" width="13.85546875" style="4" bestFit="1" customWidth="1"/>
    <col min="3" max="3" width="29" style="4" customWidth="1"/>
    <col min="4" max="4" width="67.28515625" style="4" bestFit="1" customWidth="1"/>
    <col min="5" max="5" width="16.42578125" style="3" customWidth="1"/>
    <col min="6" max="6" width="12.42578125" style="4" customWidth="1"/>
    <col min="7" max="7" width="13.42578125" style="4" customWidth="1"/>
    <col min="8" max="8" width="10.7109375" style="4" customWidth="1"/>
    <col min="9" max="16384" width="9.140625" style="5"/>
  </cols>
  <sheetData>
    <row r="1" spans="1:8" ht="18.75" x14ac:dyDescent="0.3">
      <c r="A1" s="1" t="s">
        <v>0</v>
      </c>
      <c r="B1" s="1"/>
      <c r="C1" s="1" t="s">
        <v>1</v>
      </c>
      <c r="D1" s="2" t="s">
        <v>2</v>
      </c>
    </row>
    <row r="3" spans="1:8" x14ac:dyDescent="0.25">
      <c r="A3" s="4" t="s">
        <v>3</v>
      </c>
    </row>
    <row r="4" spans="1:8" x14ac:dyDescent="0.25">
      <c r="A4" s="4" t="s">
        <v>4</v>
      </c>
    </row>
    <row r="5" spans="1:8" x14ac:dyDescent="0.25">
      <c r="A5" s="4" t="s">
        <v>5</v>
      </c>
    </row>
    <row r="7" spans="1:8" x14ac:dyDescent="0.25">
      <c r="B7" s="6" t="s">
        <v>6</v>
      </c>
      <c r="C7" s="6"/>
      <c r="D7" s="6"/>
      <c r="E7" s="7"/>
      <c r="F7" s="6"/>
    </row>
    <row r="8" spans="1:8" s="11" customFormat="1" x14ac:dyDescent="0.25">
      <c r="A8" s="8"/>
      <c r="B8" s="8"/>
      <c r="C8" s="8"/>
      <c r="D8" s="8"/>
      <c r="E8" s="9" t="s">
        <v>7</v>
      </c>
      <c r="F8" s="8"/>
      <c r="G8" s="8"/>
      <c r="H8" s="10" t="s">
        <v>8</v>
      </c>
    </row>
    <row r="9" spans="1:8" x14ac:dyDescent="0.25">
      <c r="D9" s="8"/>
      <c r="E9" s="9" t="s">
        <v>9</v>
      </c>
      <c r="F9" s="8"/>
      <c r="H9" s="10" t="s">
        <v>10</v>
      </c>
    </row>
    <row r="10" spans="1:8" x14ac:dyDescent="0.25">
      <c r="C10" s="12" t="s">
        <v>11</v>
      </c>
      <c r="D10" s="12"/>
      <c r="E10" s="13"/>
      <c r="F10" s="12"/>
    </row>
    <row r="11" spans="1:8" x14ac:dyDescent="0.25">
      <c r="C11" s="4" t="s">
        <v>12</v>
      </c>
      <c r="D11" s="8" t="s">
        <v>13</v>
      </c>
      <c r="E11" s="14" t="s">
        <v>14</v>
      </c>
      <c r="F11" s="4">
        <f>IF(E11="x",2,0)</f>
        <v>2</v>
      </c>
    </row>
    <row r="12" spans="1:8" x14ac:dyDescent="0.25">
      <c r="D12" s="8" t="s">
        <v>15</v>
      </c>
      <c r="E12" s="14" t="s">
        <v>14</v>
      </c>
      <c r="F12" s="4">
        <f t="shared" ref="F12:F13" si="0">IF(E12="x",2,0)</f>
        <v>2</v>
      </c>
    </row>
    <row r="13" spans="1:8" x14ac:dyDescent="0.25">
      <c r="D13" s="8" t="s">
        <v>16</v>
      </c>
      <c r="E13" s="14" t="s">
        <v>14</v>
      </c>
      <c r="F13" s="4">
        <f t="shared" si="0"/>
        <v>2</v>
      </c>
      <c r="G13" s="15">
        <f>F11+F12+F13</f>
        <v>6</v>
      </c>
      <c r="H13" s="16">
        <v>6</v>
      </c>
    </row>
    <row r="14" spans="1:8" x14ac:dyDescent="0.25">
      <c r="C14" s="12" t="s">
        <v>17</v>
      </c>
      <c r="D14" s="17" t="s">
        <v>18</v>
      </c>
      <c r="E14" s="13"/>
      <c r="F14" s="12"/>
    </row>
    <row r="15" spans="1:8" x14ac:dyDescent="0.25">
      <c r="C15" s="4" t="s">
        <v>17</v>
      </c>
      <c r="D15" s="8" t="s">
        <v>19</v>
      </c>
      <c r="E15" s="14"/>
      <c r="F15" s="4">
        <f>IF(E15="x",0,0)</f>
        <v>0</v>
      </c>
    </row>
    <row r="16" spans="1:8" x14ac:dyDescent="0.25">
      <c r="D16" s="8" t="s">
        <v>20</v>
      </c>
      <c r="E16" s="14"/>
      <c r="F16" s="4">
        <f>IF(E16="x",1,0)</f>
        <v>0</v>
      </c>
    </row>
    <row r="17" spans="1:8" x14ac:dyDescent="0.25">
      <c r="D17" s="8" t="s">
        <v>21</v>
      </c>
      <c r="E17" s="14" t="s">
        <v>14</v>
      </c>
      <c r="F17" s="4">
        <f>IF(E17="x",2,0)</f>
        <v>2</v>
      </c>
      <c r="G17" s="15">
        <f>F15+F16+F17</f>
        <v>2</v>
      </c>
      <c r="H17" s="16">
        <v>2</v>
      </c>
    </row>
    <row r="18" spans="1:8" x14ac:dyDescent="0.25">
      <c r="C18" s="12" t="s">
        <v>22</v>
      </c>
      <c r="D18" s="12"/>
      <c r="E18" s="18"/>
      <c r="F18" s="12"/>
      <c r="G18" s="8"/>
    </row>
    <row r="19" spans="1:8" x14ac:dyDescent="0.25">
      <c r="D19" s="8" t="s">
        <v>23</v>
      </c>
      <c r="E19" s="14" t="s">
        <v>14</v>
      </c>
      <c r="F19" s="4">
        <f>IF(E19="x",2,0)</f>
        <v>2</v>
      </c>
      <c r="G19" s="8"/>
    </row>
    <row r="20" spans="1:8" x14ac:dyDescent="0.25">
      <c r="D20" s="8" t="s">
        <v>24</v>
      </c>
      <c r="E20" s="14" t="s">
        <v>14</v>
      </c>
      <c r="F20" s="4">
        <f>IF(E20="x",1,0)</f>
        <v>1</v>
      </c>
      <c r="G20" s="15">
        <f>F19+F20</f>
        <v>3</v>
      </c>
      <c r="H20" s="16">
        <v>3</v>
      </c>
    </row>
    <row r="21" spans="1:8" x14ac:dyDescent="0.25">
      <c r="C21" s="12" t="s">
        <v>25</v>
      </c>
      <c r="D21" s="17" t="s">
        <v>18</v>
      </c>
      <c r="E21" s="18"/>
      <c r="F21" s="12"/>
      <c r="G21" s="8"/>
    </row>
    <row r="22" spans="1:8" x14ac:dyDescent="0.25">
      <c r="D22" s="8" t="s">
        <v>26</v>
      </c>
      <c r="E22" s="14" t="s">
        <v>14</v>
      </c>
      <c r="F22" s="4">
        <f>IF(E22="x",1,0)</f>
        <v>1</v>
      </c>
      <c r="G22" s="8"/>
    </row>
    <row r="23" spans="1:8" x14ac:dyDescent="0.25">
      <c r="D23" s="8" t="s">
        <v>27</v>
      </c>
      <c r="E23" s="14"/>
      <c r="F23" s="4">
        <f>IF(E23="x",0,0)</f>
        <v>0</v>
      </c>
      <c r="G23" s="15">
        <f>F22+F23</f>
        <v>1</v>
      </c>
      <c r="H23" s="16">
        <v>1</v>
      </c>
    </row>
    <row r="24" spans="1:8" x14ac:dyDescent="0.25">
      <c r="C24" s="12" t="s">
        <v>28</v>
      </c>
      <c r="D24" s="12"/>
      <c r="E24" s="13"/>
      <c r="F24" s="12"/>
    </row>
    <row r="25" spans="1:8" s="21" customFormat="1" x14ac:dyDescent="0.25">
      <c r="A25" s="19"/>
      <c r="B25" s="19"/>
      <c r="C25" s="20" t="s">
        <v>29</v>
      </c>
      <c r="D25" s="8" t="s">
        <v>30</v>
      </c>
      <c r="E25" s="14" t="s">
        <v>14</v>
      </c>
      <c r="F25" s="4">
        <f>IF(E25="x",1,0)</f>
        <v>1</v>
      </c>
      <c r="G25" s="19"/>
      <c r="H25" s="19"/>
    </row>
    <row r="26" spans="1:8" s="21" customFormat="1" x14ac:dyDescent="0.25">
      <c r="A26" s="19"/>
      <c r="B26" s="19"/>
      <c r="C26" s="22" t="s">
        <v>31</v>
      </c>
      <c r="D26" s="8" t="s">
        <v>32</v>
      </c>
      <c r="E26" s="14" t="s">
        <v>14</v>
      </c>
      <c r="F26" s="4">
        <f>IF(E26="x",2,0)</f>
        <v>2</v>
      </c>
      <c r="G26" s="4"/>
      <c r="H26" s="19"/>
    </row>
    <row r="27" spans="1:8" s="21" customFormat="1" x14ac:dyDescent="0.25">
      <c r="A27" s="19"/>
      <c r="B27" s="19"/>
      <c r="C27" s="22" t="s">
        <v>33</v>
      </c>
      <c r="D27" s="8" t="s">
        <v>34</v>
      </c>
      <c r="E27" s="14" t="s">
        <v>14</v>
      </c>
      <c r="F27" s="4">
        <f t="shared" ref="F27:F34" si="1">IF(E27="x",2,0)</f>
        <v>2</v>
      </c>
      <c r="G27" s="19"/>
      <c r="H27" s="19"/>
    </row>
    <row r="28" spans="1:8" s="11" customFormat="1" x14ac:dyDescent="0.25">
      <c r="A28" s="8"/>
      <c r="B28" s="8"/>
      <c r="C28" s="22" t="s">
        <v>35</v>
      </c>
      <c r="D28" s="8" t="s">
        <v>36</v>
      </c>
      <c r="E28" s="14" t="s">
        <v>14</v>
      </c>
      <c r="F28" s="4">
        <f t="shared" si="1"/>
        <v>2</v>
      </c>
      <c r="G28" s="19"/>
      <c r="H28" s="8"/>
    </row>
    <row r="29" spans="1:8" s="11" customFormat="1" x14ac:dyDescent="0.25">
      <c r="A29" s="8"/>
      <c r="B29" s="8"/>
      <c r="C29" s="22" t="s">
        <v>37</v>
      </c>
      <c r="D29" s="8" t="s">
        <v>38</v>
      </c>
      <c r="E29" s="14" t="s">
        <v>14</v>
      </c>
      <c r="F29" s="4">
        <f t="shared" si="1"/>
        <v>2</v>
      </c>
      <c r="G29" s="19"/>
      <c r="H29" s="8"/>
    </row>
    <row r="30" spans="1:8" s="11" customFormat="1" x14ac:dyDescent="0.25">
      <c r="A30" s="8"/>
      <c r="B30" s="8"/>
      <c r="C30" s="22" t="s">
        <v>39</v>
      </c>
      <c r="D30" s="8" t="s">
        <v>40</v>
      </c>
      <c r="E30" s="14" t="s">
        <v>14</v>
      </c>
      <c r="F30" s="4">
        <f t="shared" si="1"/>
        <v>2</v>
      </c>
      <c r="G30" s="19"/>
      <c r="H30" s="8"/>
    </row>
    <row r="31" spans="1:8" s="11" customFormat="1" x14ac:dyDescent="0.25">
      <c r="A31" s="8"/>
      <c r="B31" s="8"/>
      <c r="C31" s="22" t="s">
        <v>39</v>
      </c>
      <c r="D31" s="8" t="s">
        <v>41</v>
      </c>
      <c r="E31" s="14" t="s">
        <v>14</v>
      </c>
      <c r="F31" s="4">
        <f t="shared" si="1"/>
        <v>2</v>
      </c>
      <c r="G31" s="19"/>
      <c r="H31" s="8"/>
    </row>
    <row r="32" spans="1:8" s="11" customFormat="1" x14ac:dyDescent="0.25">
      <c r="A32" s="8"/>
      <c r="B32" s="8"/>
      <c r="C32" s="22" t="s">
        <v>39</v>
      </c>
      <c r="D32" s="8" t="s">
        <v>42</v>
      </c>
      <c r="E32" s="14" t="s">
        <v>14</v>
      </c>
      <c r="F32" s="4">
        <f t="shared" si="1"/>
        <v>2</v>
      </c>
      <c r="G32" s="19"/>
      <c r="H32" s="8"/>
    </row>
    <row r="33" spans="1:11" s="11" customFormat="1" x14ac:dyDescent="0.25">
      <c r="A33" s="8"/>
      <c r="B33" s="8"/>
      <c r="C33" s="20" t="s">
        <v>43</v>
      </c>
      <c r="D33" s="8" t="s">
        <v>44</v>
      </c>
      <c r="E33" s="14" t="s">
        <v>14</v>
      </c>
      <c r="F33" s="4">
        <f>IF(E33="x",3,0)</f>
        <v>3</v>
      </c>
      <c r="G33" s="19"/>
      <c r="H33" s="8"/>
    </row>
    <row r="34" spans="1:11" s="11" customFormat="1" x14ac:dyDescent="0.25">
      <c r="A34" s="8"/>
      <c r="B34" s="8"/>
      <c r="C34" s="22" t="s">
        <v>45</v>
      </c>
      <c r="D34" s="8" t="s">
        <v>46</v>
      </c>
      <c r="E34" s="14" t="s">
        <v>14</v>
      </c>
      <c r="F34" s="4">
        <f t="shared" si="1"/>
        <v>2</v>
      </c>
      <c r="G34" s="8"/>
      <c r="H34" s="8"/>
    </row>
    <row r="35" spans="1:11" s="11" customFormat="1" x14ac:dyDescent="0.25">
      <c r="A35" s="8"/>
      <c r="B35" s="8"/>
      <c r="C35" s="20" t="s">
        <v>47</v>
      </c>
      <c r="D35" s="8" t="s">
        <v>48</v>
      </c>
      <c r="E35" s="14" t="s">
        <v>14</v>
      </c>
      <c r="F35" s="4">
        <f>IF(E35="x",3,0)</f>
        <v>3</v>
      </c>
      <c r="G35" s="8"/>
      <c r="H35" s="8"/>
    </row>
    <row r="36" spans="1:11" s="21" customFormat="1" x14ac:dyDescent="0.25">
      <c r="A36" s="19"/>
      <c r="B36" s="19"/>
      <c r="C36" s="22" t="s">
        <v>49</v>
      </c>
      <c r="D36" s="8" t="s">
        <v>50</v>
      </c>
      <c r="E36" s="14" t="s">
        <v>14</v>
      </c>
      <c r="F36" s="4">
        <f>IF(E36="x",3,0)</f>
        <v>3</v>
      </c>
      <c r="G36" s="8"/>
      <c r="H36" s="19"/>
    </row>
    <row r="37" spans="1:11" s="21" customFormat="1" x14ac:dyDescent="0.25">
      <c r="A37" s="19"/>
      <c r="B37" s="19"/>
      <c r="C37" s="19"/>
      <c r="D37" s="19"/>
      <c r="E37" s="14" t="s">
        <v>14</v>
      </c>
      <c r="F37" s="4"/>
      <c r="G37" s="15">
        <f>SUM(F25:F36)</f>
        <v>26</v>
      </c>
      <c r="H37" s="16">
        <v>26</v>
      </c>
    </row>
    <row r="38" spans="1:11" x14ac:dyDescent="0.25">
      <c r="C38" s="12" t="s">
        <v>51</v>
      </c>
      <c r="D38" s="17" t="s">
        <v>18</v>
      </c>
      <c r="E38" s="18"/>
      <c r="F38" s="12"/>
      <c r="J38" s="11"/>
      <c r="K38" s="11"/>
    </row>
    <row r="39" spans="1:11" x14ac:dyDescent="0.25">
      <c r="D39" s="8" t="s">
        <v>26</v>
      </c>
      <c r="E39" s="14" t="s">
        <v>14</v>
      </c>
      <c r="F39" s="4">
        <f t="shared" ref="F39" si="2">IF(E39="x",1,0)</f>
        <v>1</v>
      </c>
      <c r="J39" s="11"/>
      <c r="K39" s="11"/>
    </row>
    <row r="40" spans="1:11" x14ac:dyDescent="0.25">
      <c r="D40" s="8" t="s">
        <v>27</v>
      </c>
      <c r="E40" s="14"/>
      <c r="F40" s="4">
        <f>IF(E40="x",0,0)</f>
        <v>0</v>
      </c>
      <c r="G40" s="15">
        <f>F39+F40</f>
        <v>1</v>
      </c>
      <c r="H40" s="16">
        <v>1</v>
      </c>
      <c r="J40" s="11"/>
      <c r="K40" s="11"/>
    </row>
    <row r="41" spans="1:11" x14ac:dyDescent="0.25">
      <c r="C41" s="12" t="s">
        <v>52</v>
      </c>
      <c r="D41" s="12"/>
      <c r="E41" s="13"/>
      <c r="F41" s="12" t="str">
        <f>IF(D41="NO",0," ")</f>
        <v xml:space="preserve"> </v>
      </c>
      <c r="G41" s="8"/>
      <c r="J41" s="11"/>
      <c r="K41" s="11"/>
    </row>
    <row r="42" spans="1:11" x14ac:dyDescent="0.25">
      <c r="C42" s="8"/>
      <c r="D42" s="4" t="s">
        <v>53</v>
      </c>
      <c r="E42" s="14" t="s">
        <v>14</v>
      </c>
      <c r="F42" s="4">
        <f>IF(E42="x",1,0)</f>
        <v>1</v>
      </c>
      <c r="G42" s="15">
        <f>F42</f>
        <v>1</v>
      </c>
      <c r="H42" s="16">
        <v>1</v>
      </c>
      <c r="J42" s="11"/>
      <c r="K42" s="11"/>
    </row>
    <row r="43" spans="1:11" x14ac:dyDescent="0.25">
      <c r="C43" s="12" t="s">
        <v>54</v>
      </c>
      <c r="D43" s="12"/>
      <c r="E43" s="13"/>
      <c r="F43" s="12"/>
      <c r="G43" s="23"/>
      <c r="J43" s="11"/>
      <c r="K43" s="11"/>
    </row>
    <row r="44" spans="1:11" x14ac:dyDescent="0.25">
      <c r="C44" s="8"/>
      <c r="D44" s="8" t="s">
        <v>55</v>
      </c>
      <c r="E44" s="14"/>
      <c r="F44" s="8"/>
      <c r="G44" s="8"/>
      <c r="J44" s="11"/>
      <c r="K44" s="11"/>
    </row>
    <row r="45" spans="1:11" x14ac:dyDescent="0.25">
      <c r="C45" s="8"/>
      <c r="D45" s="8" t="s">
        <v>56</v>
      </c>
      <c r="E45" s="14"/>
      <c r="F45" s="8"/>
      <c r="G45" s="8"/>
      <c r="J45" s="11"/>
      <c r="K45" s="11"/>
    </row>
    <row r="46" spans="1:11" x14ac:dyDescent="0.25">
      <c r="C46" s="8"/>
      <c r="D46" s="8" t="s">
        <v>57</v>
      </c>
      <c r="E46" s="24"/>
      <c r="F46" s="8"/>
      <c r="G46" s="23"/>
      <c r="J46" s="11"/>
      <c r="K46" s="25"/>
    </row>
    <row r="47" spans="1:11" ht="18.75" x14ac:dyDescent="0.3">
      <c r="B47" s="26" t="s">
        <v>58</v>
      </c>
      <c r="C47" s="26" t="s">
        <v>59</v>
      </c>
      <c r="D47" s="26" t="s">
        <v>59</v>
      </c>
      <c r="E47" s="27"/>
      <c r="F47" s="28">
        <f>SUM(F8:F46)</f>
        <v>40</v>
      </c>
      <c r="G47" s="28">
        <f>SUM(G8:G46)</f>
        <v>40</v>
      </c>
      <c r="H47" s="16">
        <v>40</v>
      </c>
      <c r="J47" s="11"/>
      <c r="K47" s="11"/>
    </row>
    <row r="48" spans="1:11" x14ac:dyDescent="0.25">
      <c r="J48" s="11"/>
      <c r="K48" s="11"/>
    </row>
    <row r="49" spans="1:8" x14ac:dyDescent="0.25">
      <c r="B49" s="6" t="s">
        <v>60</v>
      </c>
      <c r="C49" s="6"/>
      <c r="D49" s="6"/>
      <c r="E49" s="7"/>
      <c r="F49" s="6"/>
    </row>
    <row r="50" spans="1:8" s="11" customFormat="1" x14ac:dyDescent="0.25">
      <c r="A50" s="8"/>
      <c r="B50" s="29"/>
      <c r="C50" s="12" t="s">
        <v>61</v>
      </c>
      <c r="D50" s="12"/>
      <c r="E50" s="18"/>
      <c r="F50" s="12"/>
      <c r="G50" s="8"/>
      <c r="H50" s="8"/>
    </row>
    <row r="51" spans="1:8" s="11" customFormat="1" x14ac:dyDescent="0.25">
      <c r="A51" s="8"/>
      <c r="B51" s="29"/>
      <c r="C51" s="8"/>
      <c r="D51" s="8" t="s">
        <v>62</v>
      </c>
      <c r="E51" s="14">
        <v>200</v>
      </c>
      <c r="F51" s="4"/>
      <c r="G51" s="8"/>
      <c r="H51" s="8"/>
    </row>
    <row r="52" spans="1:8" s="11" customFormat="1" x14ac:dyDescent="0.25">
      <c r="A52" s="8"/>
      <c r="B52" s="29"/>
      <c r="C52" s="8"/>
      <c r="D52" s="8" t="s">
        <v>63</v>
      </c>
      <c r="E52" s="14">
        <v>120</v>
      </c>
      <c r="F52" s="4"/>
      <c r="G52" s="8"/>
      <c r="H52" s="8"/>
    </row>
    <row r="53" spans="1:8" s="11" customFormat="1" x14ac:dyDescent="0.25">
      <c r="A53" s="8"/>
      <c r="B53" s="29"/>
      <c r="C53" s="8"/>
      <c r="D53" s="8" t="s">
        <v>10</v>
      </c>
      <c r="E53" s="14"/>
      <c r="F53" s="4">
        <f>IF(E51&lt;=20,1,IF(E51&lt;=40,2,(IF(E51&lt;=60,3,4))))</f>
        <v>4</v>
      </c>
      <c r="G53" s="8"/>
      <c r="H53" s="8"/>
    </row>
    <row r="54" spans="1:8" s="11" customFormat="1" x14ac:dyDescent="0.25">
      <c r="A54" s="8"/>
      <c r="B54" s="29"/>
      <c r="C54" s="8" t="s">
        <v>64</v>
      </c>
      <c r="D54" s="8" t="s">
        <v>32</v>
      </c>
      <c r="E54" s="14" t="s">
        <v>14</v>
      </c>
      <c r="F54" s="4">
        <f t="shared" ref="F54:F66" si="3">IF(E54="x",1,0)</f>
        <v>1</v>
      </c>
      <c r="G54" s="8"/>
      <c r="H54" s="8"/>
    </row>
    <row r="55" spans="1:8" s="11" customFormat="1" x14ac:dyDescent="0.25">
      <c r="A55" s="8"/>
      <c r="B55" s="29"/>
      <c r="C55" s="8"/>
      <c r="D55" s="8" t="s">
        <v>65</v>
      </c>
      <c r="E55" s="14" t="s">
        <v>14</v>
      </c>
      <c r="F55" s="4">
        <f t="shared" si="3"/>
        <v>1</v>
      </c>
      <c r="G55" s="8"/>
      <c r="H55" s="8"/>
    </row>
    <row r="56" spans="1:8" s="11" customFormat="1" x14ac:dyDescent="0.25">
      <c r="A56" s="8"/>
      <c r="B56" s="29"/>
      <c r="C56" s="8"/>
      <c r="D56" s="8" t="s">
        <v>66</v>
      </c>
      <c r="E56" s="14" t="s">
        <v>14</v>
      </c>
      <c r="F56" s="4">
        <f t="shared" si="3"/>
        <v>1</v>
      </c>
      <c r="G56" s="8"/>
      <c r="H56" s="8"/>
    </row>
    <row r="57" spans="1:8" s="11" customFormat="1" x14ac:dyDescent="0.25">
      <c r="A57" s="8"/>
      <c r="B57" s="29"/>
      <c r="C57" s="8"/>
      <c r="D57" s="8" t="s">
        <v>38</v>
      </c>
      <c r="E57" s="14" t="s">
        <v>14</v>
      </c>
      <c r="F57" s="4">
        <f t="shared" si="3"/>
        <v>1</v>
      </c>
      <c r="G57" s="8"/>
      <c r="H57" s="8"/>
    </row>
    <row r="58" spans="1:8" x14ac:dyDescent="0.25">
      <c r="C58" s="12" t="s">
        <v>67</v>
      </c>
      <c r="D58" s="12"/>
      <c r="E58" s="13"/>
      <c r="G58" s="15">
        <f>SUM(F53:F57)</f>
        <v>8</v>
      </c>
      <c r="H58" s="16">
        <v>8</v>
      </c>
    </row>
    <row r="59" spans="1:8" s="11" customFormat="1" x14ac:dyDescent="0.25">
      <c r="A59" s="8"/>
      <c r="B59" s="8"/>
      <c r="C59" s="8"/>
      <c r="D59" s="8" t="s">
        <v>68</v>
      </c>
      <c r="E59" s="14" t="s">
        <v>14</v>
      </c>
      <c r="F59" s="4">
        <f>IF(E59="x",3,0)</f>
        <v>3</v>
      </c>
      <c r="G59" s="8"/>
      <c r="H59" s="8"/>
    </row>
    <row r="60" spans="1:8" s="11" customFormat="1" x14ac:dyDescent="0.25">
      <c r="A60" s="8"/>
      <c r="B60" s="8"/>
      <c r="C60" s="8"/>
      <c r="D60" s="8" t="s">
        <v>69</v>
      </c>
      <c r="E60" s="14" t="s">
        <v>14</v>
      </c>
      <c r="F60" s="4">
        <f t="shared" ref="F60:F62" si="4">IF(E60="x",3,0)</f>
        <v>3</v>
      </c>
      <c r="G60" s="8"/>
      <c r="H60" s="8"/>
    </row>
    <row r="61" spans="1:8" s="11" customFormat="1" x14ac:dyDescent="0.25">
      <c r="A61" s="8"/>
      <c r="B61" s="8"/>
      <c r="C61" s="8"/>
      <c r="D61" s="8" t="s">
        <v>70</v>
      </c>
      <c r="E61" s="14" t="s">
        <v>14</v>
      </c>
      <c r="F61" s="4">
        <f t="shared" si="4"/>
        <v>3</v>
      </c>
      <c r="G61" s="8"/>
      <c r="H61" s="8"/>
    </row>
    <row r="62" spans="1:8" x14ac:dyDescent="0.25">
      <c r="D62" s="8" t="s">
        <v>71</v>
      </c>
      <c r="E62" s="14" t="s">
        <v>14</v>
      </c>
      <c r="F62" s="4">
        <f t="shared" si="4"/>
        <v>3</v>
      </c>
    </row>
    <row r="63" spans="1:8" x14ac:dyDescent="0.25">
      <c r="C63" s="12" t="s">
        <v>72</v>
      </c>
      <c r="D63" s="12"/>
      <c r="E63" s="18"/>
      <c r="G63" s="15">
        <f>SUM(F59:F62)</f>
        <v>12</v>
      </c>
      <c r="H63" s="16">
        <v>12</v>
      </c>
    </row>
    <row r="64" spans="1:8" s="11" customFormat="1" x14ac:dyDescent="0.25">
      <c r="A64" s="8"/>
      <c r="B64" s="8"/>
      <c r="C64" s="8"/>
      <c r="D64" s="8" t="s">
        <v>73</v>
      </c>
      <c r="E64" s="14" t="s">
        <v>14</v>
      </c>
      <c r="F64" s="4">
        <f t="shared" si="3"/>
        <v>1</v>
      </c>
      <c r="G64" s="8"/>
      <c r="H64" s="8"/>
    </row>
    <row r="65" spans="1:8" s="11" customFormat="1" x14ac:dyDescent="0.25">
      <c r="A65" s="8"/>
      <c r="B65" s="8"/>
      <c r="C65" s="8"/>
      <c r="D65" s="8" t="s">
        <v>74</v>
      </c>
      <c r="E65" s="14" t="s">
        <v>14</v>
      </c>
      <c r="F65" s="4">
        <f>IF(E65="x",2,0)</f>
        <v>2</v>
      </c>
      <c r="G65" s="8"/>
      <c r="H65" s="8"/>
    </row>
    <row r="66" spans="1:8" s="11" customFormat="1" x14ac:dyDescent="0.25">
      <c r="A66" s="8"/>
      <c r="B66" s="8"/>
      <c r="C66" s="8"/>
      <c r="D66" s="8" t="s">
        <v>75</v>
      </c>
      <c r="E66" s="14" t="s">
        <v>14</v>
      </c>
      <c r="F66" s="4">
        <f t="shared" si="3"/>
        <v>1</v>
      </c>
      <c r="G66" s="8"/>
      <c r="H66" s="8"/>
    </row>
    <row r="67" spans="1:8" s="11" customFormat="1" x14ac:dyDescent="0.25">
      <c r="A67" s="8"/>
      <c r="B67" s="8"/>
      <c r="C67" s="8"/>
      <c r="D67" s="8" t="s">
        <v>76</v>
      </c>
      <c r="E67" s="14" t="s">
        <v>14</v>
      </c>
      <c r="F67" s="4">
        <f>IF(E67="x",2,0)</f>
        <v>2</v>
      </c>
      <c r="G67" s="8"/>
      <c r="H67" s="8"/>
    </row>
    <row r="68" spans="1:8" x14ac:dyDescent="0.25">
      <c r="D68" s="8" t="s">
        <v>77</v>
      </c>
      <c r="E68" s="14" t="s">
        <v>14</v>
      </c>
      <c r="F68" s="4">
        <f>IF(E68="x",2,0)</f>
        <v>2</v>
      </c>
      <c r="G68" s="15">
        <f>SUM(F64:F68)</f>
        <v>8</v>
      </c>
      <c r="H68" s="16">
        <v>8</v>
      </c>
    </row>
    <row r="69" spans="1:8" x14ac:dyDescent="0.25">
      <c r="C69" s="12" t="s">
        <v>78</v>
      </c>
      <c r="D69" s="12"/>
      <c r="E69" s="18"/>
    </row>
    <row r="70" spans="1:8" x14ac:dyDescent="0.25">
      <c r="D70" s="8" t="s">
        <v>26</v>
      </c>
      <c r="E70" s="14" t="s">
        <v>14</v>
      </c>
      <c r="F70" s="4">
        <f>IF(E70="x",2,0)</f>
        <v>2</v>
      </c>
      <c r="G70" s="15">
        <f>F70</f>
        <v>2</v>
      </c>
      <c r="H70" s="16">
        <v>2</v>
      </c>
    </row>
    <row r="71" spans="1:8" ht="18.75" x14ac:dyDescent="0.3">
      <c r="B71" s="26" t="s">
        <v>58</v>
      </c>
      <c r="C71" s="26" t="s">
        <v>79</v>
      </c>
      <c r="D71" s="26"/>
      <c r="E71" s="30"/>
      <c r="F71" s="31">
        <f>SUM(F51:F70)</f>
        <v>30</v>
      </c>
      <c r="G71" s="28">
        <f>F71</f>
        <v>30</v>
      </c>
    </row>
    <row r="73" spans="1:8" x14ac:dyDescent="0.25">
      <c r="B73" s="6" t="s">
        <v>80</v>
      </c>
      <c r="C73" s="6"/>
      <c r="D73" s="6"/>
      <c r="E73" s="7"/>
      <c r="F73" s="6"/>
    </row>
    <row r="75" spans="1:8" x14ac:dyDescent="0.25">
      <c r="B75" s="4">
        <v>7</v>
      </c>
      <c r="C75" s="12" t="s">
        <v>81</v>
      </c>
      <c r="D75" s="12"/>
      <c r="E75" s="13"/>
      <c r="F75" s="12"/>
    </row>
    <row r="76" spans="1:8" x14ac:dyDescent="0.25">
      <c r="D76" s="4" t="s">
        <v>82</v>
      </c>
      <c r="E76" s="14" t="s">
        <v>14</v>
      </c>
      <c r="F76" s="4">
        <f>IF(E76="x",3,0)</f>
        <v>3</v>
      </c>
    </row>
    <row r="77" spans="1:8" x14ac:dyDescent="0.25">
      <c r="D77" s="4" t="s">
        <v>83</v>
      </c>
      <c r="E77" s="14" t="s">
        <v>14</v>
      </c>
      <c r="F77" s="4">
        <f>IF(E77="x",3,0)</f>
        <v>3</v>
      </c>
    </row>
    <row r="78" spans="1:8" x14ac:dyDescent="0.25">
      <c r="D78" s="4" t="s">
        <v>84</v>
      </c>
      <c r="E78" s="14" t="s">
        <v>14</v>
      </c>
      <c r="F78" s="4">
        <f>IF(E78="x",3,0)</f>
        <v>3</v>
      </c>
    </row>
    <row r="79" spans="1:8" x14ac:dyDescent="0.25">
      <c r="D79" s="4" t="s">
        <v>85</v>
      </c>
      <c r="E79" s="14" t="s">
        <v>14</v>
      </c>
      <c r="F79" s="4">
        <f>IF(E79="x",3,0)</f>
        <v>3</v>
      </c>
    </row>
    <row r="80" spans="1:8" x14ac:dyDescent="0.25">
      <c r="D80" s="4" t="s">
        <v>86</v>
      </c>
      <c r="E80" s="14" t="s">
        <v>14</v>
      </c>
      <c r="F80" s="4">
        <f>IF(E80="x",4,0)</f>
        <v>4</v>
      </c>
    </row>
    <row r="81" spans="2:8" x14ac:dyDescent="0.25">
      <c r="D81" s="4" t="s">
        <v>87</v>
      </c>
      <c r="E81" s="14" t="s">
        <v>14</v>
      </c>
      <c r="F81" s="4">
        <f>IF(E81="x",3,0)</f>
        <v>3</v>
      </c>
    </row>
    <row r="82" spans="2:8" x14ac:dyDescent="0.25">
      <c r="D82" s="4" t="s">
        <v>88</v>
      </c>
      <c r="E82" s="14" t="s">
        <v>14</v>
      </c>
      <c r="F82" s="4">
        <f>IF(E82="x",3,0)</f>
        <v>3</v>
      </c>
    </row>
    <row r="83" spans="2:8" x14ac:dyDescent="0.25">
      <c r="B83" s="4">
        <v>8</v>
      </c>
      <c r="C83" s="12" t="s">
        <v>89</v>
      </c>
      <c r="D83" s="12"/>
      <c r="E83" s="13"/>
    </row>
    <row r="84" spans="2:8" x14ac:dyDescent="0.25">
      <c r="D84" s="4" t="s">
        <v>90</v>
      </c>
      <c r="E84" s="14" t="s">
        <v>14</v>
      </c>
      <c r="F84" s="4">
        <f t="shared" ref="F84:F87" si="5">IF(E84="x",2,0)</f>
        <v>2</v>
      </c>
    </row>
    <row r="85" spans="2:8" x14ac:dyDescent="0.25">
      <c r="D85" s="4" t="s">
        <v>91</v>
      </c>
      <c r="E85" s="14" t="s">
        <v>14</v>
      </c>
      <c r="F85" s="4">
        <f t="shared" si="5"/>
        <v>2</v>
      </c>
    </row>
    <row r="86" spans="2:8" x14ac:dyDescent="0.25">
      <c r="D86" s="4" t="s">
        <v>92</v>
      </c>
      <c r="E86" s="14" t="s">
        <v>14</v>
      </c>
      <c r="F86" s="4">
        <f t="shared" si="5"/>
        <v>2</v>
      </c>
    </row>
    <row r="87" spans="2:8" x14ac:dyDescent="0.25">
      <c r="D87" s="4" t="s">
        <v>93</v>
      </c>
      <c r="E87" s="14" t="s">
        <v>14</v>
      </c>
      <c r="F87" s="4">
        <f t="shared" si="5"/>
        <v>2</v>
      </c>
    </row>
    <row r="88" spans="2:8" ht="18.75" x14ac:dyDescent="0.3">
      <c r="B88" s="26" t="s">
        <v>94</v>
      </c>
      <c r="C88" s="26"/>
      <c r="D88" s="26"/>
      <c r="E88" s="30"/>
      <c r="F88" s="31">
        <f>SUM(F75:F87)</f>
        <v>30</v>
      </c>
      <c r="G88" s="31">
        <f>F88</f>
        <v>30</v>
      </c>
      <c r="H88" s="16">
        <v>30</v>
      </c>
    </row>
    <row r="91" spans="2:8" ht="18.75" x14ac:dyDescent="0.3">
      <c r="B91" s="4" t="s">
        <v>95</v>
      </c>
      <c r="F91" s="32">
        <f>F47+F71+F88</f>
        <v>100</v>
      </c>
      <c r="G91" s="32">
        <f>G47+G71+G88</f>
        <v>100</v>
      </c>
    </row>
  </sheetData>
  <sheetProtection password="8B79" sheet="1" objects="1" scenarios="1"/>
  <conditionalFormatting sqref="E46">
    <cfRule type="cellIs" dxfId="6" priority="2" operator="greaterThan">
      <formula>15</formula>
    </cfRule>
    <cfRule type="cellIs" dxfId="5" priority="3" operator="greaterThan">
      <formula>15</formula>
    </cfRule>
    <cfRule type="cellIs" dxfId="4" priority="4" operator="greaterThan">
      <formula>15</formula>
    </cfRule>
    <cfRule type="cellIs" dxfId="3" priority="5" operator="greaterThan">
      <formula>15</formula>
    </cfRule>
    <cfRule type="cellIs" dxfId="2" priority="6" operator="lessThan">
      <formula>10</formula>
    </cfRule>
    <cfRule type="cellIs" dxfId="1" priority="7" operator="lessThan">
      <formula>10</formula>
    </cfRule>
  </conditionalFormatting>
  <conditionalFormatting sqref="E47">
    <cfRule type="cellIs" dxfId="0" priority="1" operator="equal">
      <formula>"'SI'"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MIUR</dc:creator>
  <cp:lastModifiedBy>MIUR</cp:lastModifiedBy>
  <dcterms:created xsi:type="dcterms:W3CDTF">2014-12-15T08:49:42Z</dcterms:created>
  <dcterms:modified xsi:type="dcterms:W3CDTF">2014-12-15T08:51:06Z</dcterms:modified>
</cp:coreProperties>
</file>