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75" i="1" l="1"/>
  <c r="F74" i="1"/>
  <c r="F73" i="1"/>
  <c r="F72" i="1"/>
  <c r="F70" i="1"/>
  <c r="F69" i="1"/>
  <c r="F68" i="1"/>
  <c r="F67" i="1"/>
  <c r="F66" i="1"/>
  <c r="F65" i="1"/>
  <c r="F64" i="1"/>
  <c r="F58" i="1"/>
  <c r="F57" i="1"/>
  <c r="F56" i="1"/>
  <c r="F55" i="1"/>
  <c r="F54" i="1"/>
  <c r="F53" i="1"/>
  <c r="F52" i="1"/>
  <c r="F51" i="1"/>
  <c r="E45" i="1"/>
  <c r="E46" i="1" s="1"/>
  <c r="F41" i="1"/>
  <c r="G41" i="1" s="1"/>
  <c r="F40" i="1"/>
  <c r="F39" i="1"/>
  <c r="F38" i="1"/>
  <c r="G39" i="1" s="1"/>
  <c r="F36" i="1"/>
  <c r="F35" i="1"/>
  <c r="F34" i="1"/>
  <c r="G36" i="1" s="1"/>
  <c r="F32" i="1"/>
  <c r="F31" i="1"/>
  <c r="F30" i="1"/>
  <c r="F29" i="1"/>
  <c r="F28" i="1"/>
  <c r="F27" i="1"/>
  <c r="F26" i="1"/>
  <c r="F25" i="1"/>
  <c r="F23" i="1"/>
  <c r="F22" i="1"/>
  <c r="F20" i="1"/>
  <c r="F19" i="1"/>
  <c r="F17" i="1"/>
  <c r="G17" i="1" s="1"/>
  <c r="F16" i="1"/>
  <c r="F15" i="1"/>
  <c r="F13" i="1"/>
  <c r="F12" i="1"/>
  <c r="F11" i="1"/>
  <c r="F59" i="1" l="1"/>
  <c r="G59" i="1" s="1"/>
  <c r="F76" i="1"/>
  <c r="G76" i="1" s="1"/>
  <c r="G23" i="1"/>
  <c r="G13" i="1"/>
  <c r="G32" i="1"/>
  <c r="G46" i="1" s="1"/>
  <c r="G20" i="1"/>
  <c r="F46" i="1"/>
  <c r="G79" i="1" l="1"/>
  <c r="F79" i="1"/>
</calcChain>
</file>

<file path=xl/sharedStrings.xml><?xml version="1.0" encoding="utf-8"?>
<sst xmlns="http://schemas.openxmlformats.org/spreadsheetml/2006/main" count="130" uniqueCount="85">
  <si>
    <t xml:space="preserve">USR SARDEGNA </t>
  </si>
  <si>
    <t>2014/2015</t>
  </si>
  <si>
    <t>SELEZIONE NUOVI PROGETTI</t>
  </si>
  <si>
    <t>VALUTAZIONE Indicazioni Nazionali 2012</t>
  </si>
  <si>
    <t>SCUOLA</t>
  </si>
  <si>
    <t>MECC</t>
  </si>
  <si>
    <t>adeguatezza della proposta (max. 40 punti)</t>
  </si>
  <si>
    <t>gruppo di progetto</t>
  </si>
  <si>
    <t>una sola opzione tra le seguenti</t>
  </si>
  <si>
    <t>conduzione</t>
  </si>
  <si>
    <t>almeno un docente per ogni scuola della rete</t>
  </si>
  <si>
    <t>almeno un docente di scuola secondaria di secondo grado</t>
  </si>
  <si>
    <t>almeno un esperto esterno (università, associazioni discipl.)</t>
  </si>
  <si>
    <t>rete</t>
  </si>
  <si>
    <t>meno di 4 scuole</t>
  </si>
  <si>
    <t xml:space="preserve">4 scuole </t>
  </si>
  <si>
    <t>da 5 in su</t>
  </si>
  <si>
    <t>tematiche trasversali</t>
  </si>
  <si>
    <t>prioritarie</t>
  </si>
  <si>
    <t>di sfondo</t>
  </si>
  <si>
    <t>approfondimento temi/discipline</t>
  </si>
  <si>
    <t>si</t>
  </si>
  <si>
    <t xml:space="preserve">no </t>
  </si>
  <si>
    <t>percorso di ricerca/formazione</t>
  </si>
  <si>
    <t>a-1</t>
  </si>
  <si>
    <t>analisi e lettura dei bisogni formativi</t>
  </si>
  <si>
    <t>a-2</t>
  </si>
  <si>
    <t>definizione degli esiti formativi ed educativi</t>
  </si>
  <si>
    <t>b-1</t>
  </si>
  <si>
    <t>sperimentazione sul curricolo 3-16 anni</t>
  </si>
  <si>
    <t>b-2</t>
  </si>
  <si>
    <t>certificazione competenze</t>
  </si>
  <si>
    <t>b-3</t>
  </si>
  <si>
    <t>pratiche di valutazione</t>
  </si>
  <si>
    <t>b-4</t>
  </si>
  <si>
    <t>innovazione della didattica</t>
  </si>
  <si>
    <t>c-1</t>
  </si>
  <si>
    <t>valorizzazione delle expertise interne</t>
  </si>
  <si>
    <t>c-2</t>
  </si>
  <si>
    <t>messa a sistema di funzioni tutoriali</t>
  </si>
  <si>
    <t>sperimentazione in classe</t>
  </si>
  <si>
    <t>apprendimento cooperativo</t>
  </si>
  <si>
    <t>flessibilità organizzativa (classi aperte, attività laboratoriali, gruppi di interesse)</t>
  </si>
  <si>
    <t>utilizzo consapevole delle fonti di informazione online</t>
  </si>
  <si>
    <t>cofinanziamento</t>
  </si>
  <si>
    <t>partners</t>
  </si>
  <si>
    <t>partnership con Università, ass. disciplinari, enti locali</t>
  </si>
  <si>
    <t>congruità economica</t>
  </si>
  <si>
    <t>costo docenza</t>
  </si>
  <si>
    <t>docenti in formazione</t>
  </si>
  <si>
    <t>COSTO/DOCENTE</t>
  </si>
  <si>
    <t xml:space="preserve">TOTALE </t>
  </si>
  <si>
    <t>ADEGUATEZZA</t>
  </si>
  <si>
    <t>progetti formativi precedentemente attivati (max. 30 punti)</t>
  </si>
  <si>
    <t>prerequisiti di accesso</t>
  </si>
  <si>
    <t>precedenti attività di formazione e ricerca sulle IN2012 - didattica per competenze</t>
  </si>
  <si>
    <t>precedenti attività di formazione e ricerca sulle IN2013 - valutazione</t>
  </si>
  <si>
    <t>precedenti attività di formazione e ricerca sulle IN2014 - tecnologie</t>
  </si>
  <si>
    <t>precedenti attività di formazione e ricerca sulle IN2015 - ambiente apprendimento</t>
  </si>
  <si>
    <t>precedenti attività di formazione e ricerca sulle IN2015 - curricolo verticale</t>
  </si>
  <si>
    <t>ricadute e collegamenti con le attività delle scuole</t>
  </si>
  <si>
    <t>iniziative relative alla continuità del curricolo (dipartimenti, gruppi di lavoro, ecc.)</t>
  </si>
  <si>
    <t>eventuali riconoscimenti ai partecipanti ai laboratori (Fis, incentivi, ecc.)</t>
  </si>
  <si>
    <t xml:space="preserve">ESPERIENZA    </t>
  </si>
  <si>
    <t>qualità e fruibilità dei materiali formativi (max. 30 punti)</t>
  </si>
  <si>
    <t>materiali da realizzare</t>
  </si>
  <si>
    <t>dossier</t>
  </si>
  <si>
    <t>sito dedicato alla sperimentazione</t>
  </si>
  <si>
    <t>materiali didattici cartacei</t>
  </si>
  <si>
    <t>registrazioni audio - video</t>
  </si>
  <si>
    <t>pubblicazione online</t>
  </si>
  <si>
    <t>diario di bordo</t>
  </si>
  <si>
    <t>materiali didattici multimediali</t>
  </si>
  <si>
    <t>disseminazione</t>
  </si>
  <si>
    <t>sito scuola</t>
  </si>
  <si>
    <t>depliant e brochure</t>
  </si>
  <si>
    <t>mostre pubbliche</t>
  </si>
  <si>
    <t xml:space="preserve">incontri dedicati </t>
  </si>
  <si>
    <t>TOTALE MATERIALI</t>
  </si>
  <si>
    <t>TOTALE PROGETTO</t>
  </si>
  <si>
    <t>inserire una X</t>
  </si>
  <si>
    <t>dove necessario</t>
  </si>
  <si>
    <t>x</t>
  </si>
  <si>
    <t xml:space="preserve">max </t>
  </si>
  <si>
    <t>punteggio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</si>
</sst>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2" borderId="0" xfId="0" applyFont="1" applyFill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3" fillId="3" borderId="0" xfId="0" applyFont="1" applyFill="1" applyProtection="1"/>
    <xf numFmtId="0" fontId="1" fillId="3" borderId="0" xfId="0" applyFont="1" applyFill="1" applyAlignment="1" applyProtection="1">
      <alignment horizontal="center"/>
      <protection locked="0"/>
    </xf>
    <xf numFmtId="0" fontId="0" fillId="4" borderId="0" xfId="0" applyFill="1" applyProtection="1"/>
    <xf numFmtId="0" fontId="0" fillId="4" borderId="0" xfId="0" applyFill="1" applyProtection="1">
      <protection locked="0"/>
    </xf>
    <xf numFmtId="0" fontId="0" fillId="5" borderId="0" xfId="0" applyFill="1" applyProtection="1"/>
    <xf numFmtId="0" fontId="5" fillId="5" borderId="0" xfId="0" applyFont="1" applyFill="1" applyProtection="1"/>
    <xf numFmtId="0" fontId="2" fillId="5" borderId="0" xfId="0" applyFont="1" applyFill="1" applyAlignment="1" applyProtection="1">
      <alignment horizontal="center"/>
      <protection locked="0"/>
    </xf>
    <xf numFmtId="0" fontId="2" fillId="6" borderId="0" xfId="0" applyFont="1" applyFill="1" applyAlignment="1" applyProtection="1">
      <alignment horizontal="center"/>
      <protection locked="0"/>
    </xf>
    <xf numFmtId="0" fontId="0" fillId="7" borderId="0" xfId="0" applyFill="1" applyProtection="1"/>
    <xf numFmtId="0" fontId="0" fillId="5" borderId="0" xfId="0" applyFill="1" applyProtection="1">
      <protection locked="0"/>
    </xf>
    <xf numFmtId="0" fontId="0" fillId="0" borderId="0" xfId="0" applyFill="1" applyProtection="1"/>
    <xf numFmtId="0" fontId="0" fillId="0" borderId="0" xfId="0" applyFill="1" applyAlignment="1" applyProtection="1">
      <alignment horizontal="right"/>
    </xf>
    <xf numFmtId="0" fontId="0" fillId="0" borderId="0" xfId="0" applyFill="1" applyProtection="1">
      <protection locked="0"/>
    </xf>
    <xf numFmtId="0" fontId="0" fillId="4" borderId="0" xfId="0" applyFill="1" applyAlignment="1" applyProtection="1">
      <alignment horizontal="right"/>
    </xf>
    <xf numFmtId="2" fontId="0" fillId="4" borderId="0" xfId="0" applyNumberFormat="1" applyFill="1" applyProtection="1"/>
    <xf numFmtId="2" fontId="0" fillId="0" borderId="0" xfId="0" applyNumberFormat="1" applyProtection="1">
      <protection locked="0"/>
    </xf>
    <xf numFmtId="2" fontId="2" fillId="8" borderId="0" xfId="0" applyNumberFormat="1" applyFont="1" applyFill="1" applyAlignment="1" applyProtection="1">
      <alignment horizontal="center"/>
      <protection locked="0"/>
    </xf>
    <xf numFmtId="0" fontId="0" fillId="9" borderId="0" xfId="0" applyFill="1" applyProtection="1"/>
    <xf numFmtId="0" fontId="2" fillId="10" borderId="0" xfId="0" applyFont="1" applyFill="1" applyAlignment="1" applyProtection="1">
      <alignment horizontal="center"/>
      <protection locked="0"/>
    </xf>
    <xf numFmtId="1" fontId="6" fillId="9" borderId="0" xfId="0" applyNumberFormat="1" applyFont="1" applyFill="1" applyProtection="1"/>
    <xf numFmtId="0" fontId="3" fillId="4" borderId="0" xfId="0" applyFont="1" applyFill="1" applyProtection="1"/>
    <xf numFmtId="0" fontId="1" fillId="4" borderId="0" xfId="0" applyFont="1" applyFill="1" applyAlignment="1" applyProtection="1">
      <alignment horizontal="center"/>
      <protection locked="0"/>
    </xf>
    <xf numFmtId="0" fontId="7" fillId="4" borderId="0" xfId="0" applyFont="1" applyFill="1" applyProtection="1"/>
    <xf numFmtId="0" fontId="7" fillId="4" borderId="0" xfId="0" applyFont="1" applyFill="1" applyProtection="1">
      <protection locked="0"/>
    </xf>
    <xf numFmtId="0" fontId="2" fillId="9" borderId="0" xfId="0" applyFont="1" applyFill="1" applyAlignment="1" applyProtection="1">
      <alignment horizontal="center"/>
      <protection locked="0"/>
    </xf>
    <xf numFmtId="0" fontId="6" fillId="9" borderId="0" xfId="0" applyFont="1" applyFill="1" applyProtection="1"/>
    <xf numFmtId="0" fontId="8" fillId="0" borderId="0" xfId="0" applyFont="1" applyProtection="1"/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</xf>
    <xf numFmtId="0" fontId="0" fillId="2" borderId="0" xfId="0" applyFill="1" applyProtection="1"/>
  </cellXfs>
  <cellStyles count="1">
    <cellStyle name="Normale" xfId="0" builtinId="0"/>
  </cellStyles>
  <dxfs count="7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zoomScale="85" zoomScaleNormal="85" workbookViewId="0">
      <selection activeCell="D21" sqref="D21"/>
    </sheetView>
  </sheetViews>
  <sheetFormatPr defaultRowHeight="15" x14ac:dyDescent="0.25"/>
  <cols>
    <col min="1" max="1" width="12" style="4" customWidth="1"/>
    <col min="2" max="2" width="13.85546875" style="4" bestFit="1" customWidth="1"/>
    <col min="3" max="3" width="33.42578125" style="4" customWidth="1"/>
    <col min="4" max="4" width="81" style="4" customWidth="1"/>
    <col min="5" max="5" width="16.42578125" style="3" customWidth="1"/>
    <col min="6" max="6" width="12.42578125" style="4" customWidth="1"/>
    <col min="7" max="7" width="13.42578125" style="4" customWidth="1"/>
    <col min="8" max="8" width="9.140625" style="4"/>
    <col min="9" max="16384" width="9.140625" style="5"/>
  </cols>
  <sheetData>
    <row r="1" spans="1:8" ht="18.75" x14ac:dyDescent="0.3">
      <c r="A1" s="1" t="s">
        <v>0</v>
      </c>
      <c r="B1" s="1"/>
      <c r="C1" s="1" t="s">
        <v>1</v>
      </c>
      <c r="D1" s="2" t="s">
        <v>2</v>
      </c>
    </row>
    <row r="3" spans="1:8" x14ac:dyDescent="0.25">
      <c r="A3" s="4" t="s">
        <v>3</v>
      </c>
    </row>
    <row r="4" spans="1:8" x14ac:dyDescent="0.25">
      <c r="A4" s="4" t="s">
        <v>4</v>
      </c>
    </row>
    <row r="5" spans="1:8" x14ac:dyDescent="0.25">
      <c r="A5" s="4" t="s">
        <v>5</v>
      </c>
    </row>
    <row r="7" spans="1:8" x14ac:dyDescent="0.25">
      <c r="B7" s="6" t="s">
        <v>6</v>
      </c>
      <c r="C7" s="6"/>
      <c r="D7" s="6"/>
      <c r="E7" s="7"/>
      <c r="F7" s="6"/>
    </row>
    <row r="8" spans="1:8" s="9" customFormat="1" x14ac:dyDescent="0.25">
      <c r="A8" s="8"/>
      <c r="B8" s="8"/>
      <c r="C8" s="8"/>
      <c r="D8" s="8"/>
      <c r="E8" s="33" t="s">
        <v>80</v>
      </c>
      <c r="F8" s="8"/>
      <c r="G8" s="8"/>
      <c r="H8" s="34" t="s">
        <v>83</v>
      </c>
    </row>
    <row r="9" spans="1:8" x14ac:dyDescent="0.25">
      <c r="D9" s="8"/>
      <c r="E9" s="33" t="s">
        <v>81</v>
      </c>
      <c r="F9" s="8"/>
      <c r="H9" s="34" t="s">
        <v>84</v>
      </c>
    </row>
    <row r="10" spans="1:8" x14ac:dyDescent="0.25">
      <c r="C10" s="10" t="s">
        <v>7</v>
      </c>
      <c r="D10" s="11"/>
      <c r="E10" s="12"/>
      <c r="F10" s="10"/>
    </row>
    <row r="11" spans="1:8" x14ac:dyDescent="0.25">
      <c r="C11" s="4" t="s">
        <v>9</v>
      </c>
      <c r="D11" s="8" t="s">
        <v>10</v>
      </c>
      <c r="E11" s="13" t="s">
        <v>82</v>
      </c>
      <c r="F11" s="4">
        <f>IF(E11="x",2,0)</f>
        <v>2</v>
      </c>
    </row>
    <row r="12" spans="1:8" x14ac:dyDescent="0.25">
      <c r="D12" s="8" t="s">
        <v>11</v>
      </c>
      <c r="E12" s="13" t="s">
        <v>82</v>
      </c>
      <c r="F12" s="4">
        <f t="shared" ref="F12:F13" si="0">IF(E12="x",2,0)</f>
        <v>2</v>
      </c>
    </row>
    <row r="13" spans="1:8" x14ac:dyDescent="0.25">
      <c r="D13" s="8" t="s">
        <v>12</v>
      </c>
      <c r="E13" s="13" t="s">
        <v>82</v>
      </c>
      <c r="F13" s="4">
        <f t="shared" si="0"/>
        <v>2</v>
      </c>
      <c r="G13" s="14">
        <f>F11+F12+F13</f>
        <v>6</v>
      </c>
      <c r="H13" s="35">
        <v>6</v>
      </c>
    </row>
    <row r="14" spans="1:8" x14ac:dyDescent="0.25">
      <c r="C14" s="10" t="s">
        <v>13</v>
      </c>
      <c r="D14" s="11" t="s">
        <v>8</v>
      </c>
      <c r="E14" s="12"/>
      <c r="F14" s="10"/>
    </row>
    <row r="15" spans="1:8" x14ac:dyDescent="0.25">
      <c r="C15" s="4" t="s">
        <v>13</v>
      </c>
      <c r="D15" s="8" t="s">
        <v>14</v>
      </c>
      <c r="E15" s="13"/>
      <c r="F15" s="4">
        <f>IF(E15="x",0,0)</f>
        <v>0</v>
      </c>
    </row>
    <row r="16" spans="1:8" x14ac:dyDescent="0.25">
      <c r="D16" s="8" t="s">
        <v>15</v>
      </c>
      <c r="E16" s="13"/>
      <c r="F16" s="4">
        <f>IF(E16="x",1,0)</f>
        <v>0</v>
      </c>
    </row>
    <row r="17" spans="1:8" x14ac:dyDescent="0.25">
      <c r="D17" s="8" t="s">
        <v>16</v>
      </c>
      <c r="E17" s="13" t="s">
        <v>82</v>
      </c>
      <c r="F17" s="4">
        <f>IF(E17="x",2,0)</f>
        <v>2</v>
      </c>
      <c r="G17" s="14">
        <f>F15+F16+F17</f>
        <v>2</v>
      </c>
      <c r="H17" s="35">
        <v>2</v>
      </c>
    </row>
    <row r="18" spans="1:8" x14ac:dyDescent="0.25">
      <c r="C18" s="10" t="s">
        <v>17</v>
      </c>
      <c r="D18" s="10"/>
      <c r="E18" s="15"/>
      <c r="F18" s="10"/>
      <c r="G18" s="8"/>
    </row>
    <row r="19" spans="1:8" x14ac:dyDescent="0.25">
      <c r="D19" s="8" t="s">
        <v>18</v>
      </c>
      <c r="E19" s="13" t="s">
        <v>82</v>
      </c>
      <c r="F19" s="4">
        <f>IF(E19="x",2,0)</f>
        <v>2</v>
      </c>
      <c r="G19" s="8"/>
    </row>
    <row r="20" spans="1:8" x14ac:dyDescent="0.25">
      <c r="D20" s="8" t="s">
        <v>19</v>
      </c>
      <c r="E20" s="13" t="s">
        <v>82</v>
      </c>
      <c r="F20" s="4">
        <f>IF(E20="x",1,0)</f>
        <v>1</v>
      </c>
      <c r="G20" s="14">
        <f>F19+F20</f>
        <v>3</v>
      </c>
      <c r="H20" s="35">
        <v>3</v>
      </c>
    </row>
    <row r="21" spans="1:8" x14ac:dyDescent="0.25">
      <c r="C21" s="10" t="s">
        <v>20</v>
      </c>
      <c r="D21" s="11" t="s">
        <v>8</v>
      </c>
      <c r="E21" s="15"/>
      <c r="F21" s="10"/>
      <c r="G21" s="8"/>
    </row>
    <row r="22" spans="1:8" x14ac:dyDescent="0.25">
      <c r="D22" s="8" t="s">
        <v>21</v>
      </c>
      <c r="E22" s="13" t="s">
        <v>82</v>
      </c>
      <c r="F22" s="4">
        <f>IF(E22="x",1,0)</f>
        <v>1</v>
      </c>
      <c r="G22" s="8"/>
    </row>
    <row r="23" spans="1:8" x14ac:dyDescent="0.25">
      <c r="D23" s="8" t="s">
        <v>22</v>
      </c>
      <c r="E23" s="13"/>
      <c r="F23" s="4">
        <f>IF(E23="x",0,0)</f>
        <v>0</v>
      </c>
      <c r="G23" s="14">
        <f>F22+F23</f>
        <v>1</v>
      </c>
      <c r="H23" s="35">
        <v>1</v>
      </c>
    </row>
    <row r="24" spans="1:8" x14ac:dyDescent="0.25">
      <c r="C24" s="10" t="s">
        <v>23</v>
      </c>
      <c r="D24" s="10"/>
      <c r="E24" s="12"/>
      <c r="F24" s="10"/>
    </row>
    <row r="25" spans="1:8" s="18" customFormat="1" x14ac:dyDescent="0.25">
      <c r="A25" s="16"/>
      <c r="B25" s="16"/>
      <c r="C25" s="17" t="s">
        <v>24</v>
      </c>
      <c r="D25" s="8" t="s">
        <v>25</v>
      </c>
      <c r="E25" s="13" t="s">
        <v>82</v>
      </c>
      <c r="F25" s="4">
        <f>IF(E25="x",1,0)</f>
        <v>1</v>
      </c>
      <c r="G25" s="16"/>
      <c r="H25" s="16"/>
    </row>
    <row r="26" spans="1:8" s="18" customFormat="1" x14ac:dyDescent="0.25">
      <c r="A26" s="16"/>
      <c r="B26" s="16"/>
      <c r="C26" s="17" t="s">
        <v>26</v>
      </c>
      <c r="D26" s="8" t="s">
        <v>27</v>
      </c>
      <c r="E26" s="13" t="s">
        <v>82</v>
      </c>
      <c r="F26" s="4">
        <f>IF(E26="x",1,0)</f>
        <v>1</v>
      </c>
      <c r="G26" s="16"/>
      <c r="H26" s="16"/>
    </row>
    <row r="27" spans="1:8" s="18" customFormat="1" x14ac:dyDescent="0.25">
      <c r="A27" s="16"/>
      <c r="B27" s="16"/>
      <c r="C27" s="17" t="s">
        <v>28</v>
      </c>
      <c r="D27" s="8" t="s">
        <v>29</v>
      </c>
      <c r="E27" s="13" t="s">
        <v>82</v>
      </c>
      <c r="F27" s="4">
        <f t="shared" ref="F27:F32" si="1">IF(E27="x",3,0)</f>
        <v>3</v>
      </c>
      <c r="G27" s="16"/>
      <c r="H27" s="16"/>
    </row>
    <row r="28" spans="1:8" s="9" customFormat="1" x14ac:dyDescent="0.25">
      <c r="A28" s="8"/>
      <c r="B28" s="8"/>
      <c r="C28" s="19" t="s">
        <v>30</v>
      </c>
      <c r="D28" s="8" t="s">
        <v>31</v>
      </c>
      <c r="E28" s="13" t="s">
        <v>82</v>
      </c>
      <c r="F28" s="4">
        <f t="shared" si="1"/>
        <v>3</v>
      </c>
      <c r="G28" s="8"/>
      <c r="H28" s="8"/>
    </row>
    <row r="29" spans="1:8" s="9" customFormat="1" x14ac:dyDescent="0.25">
      <c r="A29" s="8"/>
      <c r="B29" s="8"/>
      <c r="C29" s="19" t="s">
        <v>32</v>
      </c>
      <c r="D29" s="8" t="s">
        <v>33</v>
      </c>
      <c r="E29" s="13" t="s">
        <v>82</v>
      </c>
      <c r="F29" s="4">
        <f t="shared" si="1"/>
        <v>3</v>
      </c>
      <c r="G29" s="8"/>
      <c r="H29" s="8"/>
    </row>
    <row r="30" spans="1:8" s="9" customFormat="1" x14ac:dyDescent="0.25">
      <c r="A30" s="8"/>
      <c r="B30" s="8"/>
      <c r="C30" s="19" t="s">
        <v>34</v>
      </c>
      <c r="D30" s="8" t="s">
        <v>35</v>
      </c>
      <c r="E30" s="13" t="s">
        <v>82</v>
      </c>
      <c r="F30" s="4">
        <f t="shared" si="1"/>
        <v>3</v>
      </c>
      <c r="G30" s="8"/>
      <c r="H30" s="8"/>
    </row>
    <row r="31" spans="1:8" s="18" customFormat="1" x14ac:dyDescent="0.25">
      <c r="A31" s="16"/>
      <c r="B31" s="16"/>
      <c r="C31" s="17" t="s">
        <v>36</v>
      </c>
      <c r="D31" s="8" t="s">
        <v>37</v>
      </c>
      <c r="E31" s="13" t="s">
        <v>82</v>
      </c>
      <c r="F31" s="4">
        <f t="shared" si="1"/>
        <v>3</v>
      </c>
      <c r="G31" s="16"/>
      <c r="H31" s="16"/>
    </row>
    <row r="32" spans="1:8" s="18" customFormat="1" x14ac:dyDescent="0.25">
      <c r="A32" s="16"/>
      <c r="B32" s="16"/>
      <c r="C32" s="17" t="s">
        <v>38</v>
      </c>
      <c r="D32" s="8" t="s">
        <v>39</v>
      </c>
      <c r="E32" s="13" t="s">
        <v>82</v>
      </c>
      <c r="F32" s="4">
        <f t="shared" si="1"/>
        <v>3</v>
      </c>
      <c r="G32" s="14">
        <f>F25+F26+F27+F28+F29+F30+F31+F32</f>
        <v>20</v>
      </c>
      <c r="H32" s="35">
        <v>20</v>
      </c>
    </row>
    <row r="33" spans="1:11" x14ac:dyDescent="0.25">
      <c r="C33" s="10" t="s">
        <v>40</v>
      </c>
      <c r="D33" s="10"/>
      <c r="E33" s="12"/>
      <c r="F33" s="10"/>
    </row>
    <row r="34" spans="1:11" s="9" customFormat="1" x14ac:dyDescent="0.25">
      <c r="A34" s="8"/>
      <c r="B34" s="8"/>
      <c r="C34" s="8"/>
      <c r="D34" s="8" t="s">
        <v>41</v>
      </c>
      <c r="E34" s="13" t="s">
        <v>82</v>
      </c>
      <c r="F34" s="4">
        <f>IF(E34="x",2,0)</f>
        <v>2</v>
      </c>
      <c r="G34" s="8"/>
      <c r="H34" s="8"/>
    </row>
    <row r="35" spans="1:11" s="9" customFormat="1" x14ac:dyDescent="0.25">
      <c r="A35" s="8"/>
      <c r="B35" s="8"/>
      <c r="C35" s="8"/>
      <c r="D35" s="8" t="s">
        <v>42</v>
      </c>
      <c r="E35" s="13" t="s">
        <v>82</v>
      </c>
      <c r="F35" s="4">
        <f t="shared" ref="F35:F36" si="2">IF(E35="x",2,0)</f>
        <v>2</v>
      </c>
      <c r="G35" s="8"/>
      <c r="H35" s="8"/>
    </row>
    <row r="36" spans="1:11" x14ac:dyDescent="0.25">
      <c r="D36" s="8" t="s">
        <v>43</v>
      </c>
      <c r="E36" s="13" t="s">
        <v>82</v>
      </c>
      <c r="F36" s="4">
        <f t="shared" si="2"/>
        <v>2</v>
      </c>
      <c r="G36" s="14">
        <f>SUM(F34:F36)</f>
        <v>6</v>
      </c>
      <c r="H36" s="35">
        <v>6</v>
      </c>
    </row>
    <row r="37" spans="1:11" x14ac:dyDescent="0.25">
      <c r="C37" s="10" t="s">
        <v>44</v>
      </c>
      <c r="D37" s="11" t="s">
        <v>8</v>
      </c>
      <c r="E37" s="15"/>
      <c r="F37" s="10"/>
    </row>
    <row r="38" spans="1:11" x14ac:dyDescent="0.25">
      <c r="D38" s="8" t="s">
        <v>21</v>
      </c>
      <c r="E38" s="13" t="s">
        <v>82</v>
      </c>
      <c r="F38" s="4">
        <f t="shared" ref="F38" si="3">IF(E38="x",1,0)</f>
        <v>1</v>
      </c>
    </row>
    <row r="39" spans="1:11" x14ac:dyDescent="0.25">
      <c r="D39" s="8" t="s">
        <v>22</v>
      </c>
      <c r="E39" s="13"/>
      <c r="F39" s="4">
        <f>IF(E39="x",0,0)</f>
        <v>0</v>
      </c>
      <c r="G39" s="14">
        <f>F38+F39</f>
        <v>1</v>
      </c>
      <c r="H39" s="35">
        <v>1</v>
      </c>
    </row>
    <row r="40" spans="1:11" x14ac:dyDescent="0.25">
      <c r="C40" s="10" t="s">
        <v>45</v>
      </c>
      <c r="D40" s="10"/>
      <c r="E40" s="12"/>
      <c r="F40" s="10" t="str">
        <f>IF(D40="NO",0," ")</f>
        <v xml:space="preserve"> </v>
      </c>
      <c r="G40" s="8"/>
    </row>
    <row r="41" spans="1:11" x14ac:dyDescent="0.25">
      <c r="C41" s="8"/>
      <c r="D41" s="4" t="s">
        <v>46</v>
      </c>
      <c r="E41" s="13" t="s">
        <v>82</v>
      </c>
      <c r="F41" s="4">
        <f>IF(E41="x",1,0)</f>
        <v>1</v>
      </c>
      <c r="G41" s="14">
        <f>F41</f>
        <v>1</v>
      </c>
      <c r="H41" s="35">
        <v>1</v>
      </c>
    </row>
    <row r="42" spans="1:11" x14ac:dyDescent="0.25">
      <c r="C42" s="10" t="s">
        <v>47</v>
      </c>
      <c r="D42" s="10"/>
      <c r="E42" s="12"/>
      <c r="F42" s="10"/>
      <c r="G42" s="20"/>
    </row>
    <row r="43" spans="1:11" x14ac:dyDescent="0.25">
      <c r="C43" s="8"/>
      <c r="D43" s="8" t="s">
        <v>48</v>
      </c>
      <c r="E43" s="13"/>
      <c r="F43" s="8"/>
      <c r="G43" s="8"/>
    </row>
    <row r="44" spans="1:11" x14ac:dyDescent="0.25">
      <c r="C44" s="8"/>
      <c r="D44" s="8" t="s">
        <v>49</v>
      </c>
      <c r="E44" s="13"/>
      <c r="F44" s="8"/>
      <c r="G44" s="8"/>
      <c r="K44" s="21"/>
    </row>
    <row r="45" spans="1:11" x14ac:dyDescent="0.25">
      <c r="C45" s="8"/>
      <c r="D45" s="8" t="s">
        <v>50</v>
      </c>
      <c r="E45" s="22" t="e">
        <f>E43/E44</f>
        <v>#DIV/0!</v>
      </c>
      <c r="F45" s="8"/>
      <c r="G45" s="20"/>
      <c r="K45" s="21"/>
    </row>
    <row r="46" spans="1:11" ht="18.75" x14ac:dyDescent="0.3">
      <c r="B46" s="23" t="s">
        <v>51</v>
      </c>
      <c r="C46" s="23" t="s">
        <v>52</v>
      </c>
      <c r="D46" s="23" t="s">
        <v>52</v>
      </c>
      <c r="E46" s="24" t="e">
        <f>IF(E45&gt;15,"NO","SI")</f>
        <v>#DIV/0!</v>
      </c>
      <c r="F46" s="25">
        <f>SUM(F8:F45)</f>
        <v>40</v>
      </c>
      <c r="G46" s="25">
        <f>SUM(G8:G45)</f>
        <v>40</v>
      </c>
      <c r="H46" s="35">
        <v>40</v>
      </c>
    </row>
    <row r="48" spans="1:11" x14ac:dyDescent="0.25">
      <c r="B48" s="6" t="s">
        <v>53</v>
      </c>
      <c r="C48" s="6"/>
      <c r="D48" s="6"/>
      <c r="E48" s="7"/>
      <c r="F48" s="6"/>
    </row>
    <row r="49" spans="1:8" s="9" customFormat="1" x14ac:dyDescent="0.25">
      <c r="A49" s="8"/>
      <c r="B49" s="26"/>
      <c r="C49" s="26"/>
      <c r="D49" s="26"/>
      <c r="E49" s="27"/>
      <c r="F49" s="26"/>
      <c r="G49" s="8"/>
      <c r="H49" s="8"/>
    </row>
    <row r="50" spans="1:8" s="29" customFormat="1" x14ac:dyDescent="0.25">
      <c r="A50" s="28"/>
      <c r="B50" s="28"/>
      <c r="C50" s="10" t="s">
        <v>54</v>
      </c>
      <c r="D50" s="10"/>
      <c r="E50" s="15"/>
      <c r="F50" s="10"/>
      <c r="G50" s="28"/>
      <c r="H50" s="28"/>
    </row>
    <row r="51" spans="1:8" x14ac:dyDescent="0.25">
      <c r="D51" s="4" t="s">
        <v>55</v>
      </c>
      <c r="E51" s="13" t="s">
        <v>82</v>
      </c>
      <c r="F51" s="4">
        <f>IF(E51="x",5,0)</f>
        <v>5</v>
      </c>
    </row>
    <row r="52" spans="1:8" x14ac:dyDescent="0.25">
      <c r="D52" s="4" t="s">
        <v>56</v>
      </c>
      <c r="E52" s="13" t="s">
        <v>82</v>
      </c>
      <c r="F52" s="4">
        <f t="shared" ref="F52:F55" si="4">IF(E52="x",5,0)</f>
        <v>5</v>
      </c>
    </row>
    <row r="53" spans="1:8" x14ac:dyDescent="0.25">
      <c r="D53" s="4" t="s">
        <v>57</v>
      </c>
      <c r="E53" s="13" t="s">
        <v>82</v>
      </c>
      <c r="F53" s="4">
        <f t="shared" si="4"/>
        <v>5</v>
      </c>
    </row>
    <row r="54" spans="1:8" x14ac:dyDescent="0.25">
      <c r="D54" s="4" t="s">
        <v>58</v>
      </c>
      <c r="E54" s="13" t="s">
        <v>82</v>
      </c>
      <c r="F54" s="4">
        <f t="shared" si="4"/>
        <v>5</v>
      </c>
    </row>
    <row r="55" spans="1:8" x14ac:dyDescent="0.25">
      <c r="D55" s="4" t="s">
        <v>59</v>
      </c>
      <c r="E55" s="13" t="s">
        <v>82</v>
      </c>
      <c r="F55" s="4">
        <f t="shared" si="4"/>
        <v>5</v>
      </c>
    </row>
    <row r="56" spans="1:8" x14ac:dyDescent="0.25">
      <c r="D56" s="4" t="s">
        <v>60</v>
      </c>
      <c r="E56" s="13" t="s">
        <v>82</v>
      </c>
      <c r="F56" s="4">
        <f>IF(E56="x",2,0)</f>
        <v>2</v>
      </c>
    </row>
    <row r="57" spans="1:8" x14ac:dyDescent="0.25">
      <c r="D57" s="4" t="s">
        <v>61</v>
      </c>
      <c r="E57" s="13" t="s">
        <v>82</v>
      </c>
      <c r="F57" s="4">
        <f>IF(E57="x",2,0)</f>
        <v>2</v>
      </c>
    </row>
    <row r="58" spans="1:8" x14ac:dyDescent="0.25">
      <c r="D58" s="4" t="s">
        <v>62</v>
      </c>
      <c r="E58" s="13" t="s">
        <v>82</v>
      </c>
      <c r="F58" s="4">
        <f>IF(E58="x",1,0)</f>
        <v>1</v>
      </c>
    </row>
    <row r="59" spans="1:8" ht="18.75" x14ac:dyDescent="0.3">
      <c r="B59" s="23" t="s">
        <v>51</v>
      </c>
      <c r="C59" s="23" t="s">
        <v>63</v>
      </c>
      <c r="D59" s="23"/>
      <c r="E59" s="30"/>
      <c r="F59" s="31">
        <f>SUM(F51:F58)</f>
        <v>30</v>
      </c>
      <c r="G59" s="25">
        <f>F59</f>
        <v>30</v>
      </c>
      <c r="H59" s="35">
        <v>30</v>
      </c>
    </row>
    <row r="61" spans="1:8" x14ac:dyDescent="0.25">
      <c r="B61" s="6" t="s">
        <v>64</v>
      </c>
      <c r="C61" s="6"/>
      <c r="D61" s="6"/>
      <c r="E61" s="7"/>
      <c r="F61" s="6"/>
    </row>
    <row r="63" spans="1:8" x14ac:dyDescent="0.25">
      <c r="B63" s="4">
        <v>7</v>
      </c>
      <c r="C63" s="10" t="s">
        <v>65</v>
      </c>
      <c r="D63" s="10"/>
      <c r="E63" s="12"/>
      <c r="F63" s="10"/>
    </row>
    <row r="64" spans="1:8" x14ac:dyDescent="0.25">
      <c r="D64" s="4" t="s">
        <v>66</v>
      </c>
      <c r="E64" s="13" t="s">
        <v>82</v>
      </c>
      <c r="F64" s="4">
        <f>IF(E64="x",3,0)</f>
        <v>3</v>
      </c>
    </row>
    <row r="65" spans="2:8" x14ac:dyDescent="0.25">
      <c r="D65" s="4" t="s">
        <v>67</v>
      </c>
      <c r="E65" s="13" t="s">
        <v>82</v>
      </c>
      <c r="F65" s="4">
        <f>IF(E65="x",3,0)</f>
        <v>3</v>
      </c>
    </row>
    <row r="66" spans="2:8" x14ac:dyDescent="0.25">
      <c r="D66" s="4" t="s">
        <v>68</v>
      </c>
      <c r="E66" s="13" t="s">
        <v>82</v>
      </c>
      <c r="F66" s="4">
        <f>IF(E66="x",3,0)</f>
        <v>3</v>
      </c>
    </row>
    <row r="67" spans="2:8" x14ac:dyDescent="0.25">
      <c r="D67" s="4" t="s">
        <v>69</v>
      </c>
      <c r="E67" s="13" t="s">
        <v>82</v>
      </c>
      <c r="F67" s="4">
        <f>IF(E67="x",3,0)</f>
        <v>3</v>
      </c>
    </row>
    <row r="68" spans="2:8" x14ac:dyDescent="0.25">
      <c r="D68" s="4" t="s">
        <v>70</v>
      </c>
      <c r="E68" s="13" t="s">
        <v>82</v>
      </c>
      <c r="F68" s="4">
        <f>IF(E68="x",4,0)</f>
        <v>4</v>
      </c>
    </row>
    <row r="69" spans="2:8" x14ac:dyDescent="0.25">
      <c r="D69" s="4" t="s">
        <v>71</v>
      </c>
      <c r="E69" s="13" t="s">
        <v>82</v>
      </c>
      <c r="F69" s="4">
        <f>IF(E69="x",3,0)</f>
        <v>3</v>
      </c>
    </row>
    <row r="70" spans="2:8" x14ac:dyDescent="0.25">
      <c r="D70" s="4" t="s">
        <v>72</v>
      </c>
      <c r="E70" s="13" t="s">
        <v>82</v>
      </c>
      <c r="F70" s="4">
        <f>IF(E70="x",3,0)</f>
        <v>3</v>
      </c>
    </row>
    <row r="71" spans="2:8" x14ac:dyDescent="0.25">
      <c r="B71" s="4">
        <v>8</v>
      </c>
      <c r="C71" s="10" t="s">
        <v>73</v>
      </c>
      <c r="D71" s="10"/>
      <c r="E71" s="12"/>
    </row>
    <row r="72" spans="2:8" x14ac:dyDescent="0.25">
      <c r="D72" s="4" t="s">
        <v>74</v>
      </c>
      <c r="E72" s="13" t="s">
        <v>82</v>
      </c>
      <c r="F72" s="4">
        <f t="shared" ref="F72:F75" si="5">IF(E72="x",2,0)</f>
        <v>2</v>
      </c>
    </row>
    <row r="73" spans="2:8" x14ac:dyDescent="0.25">
      <c r="D73" s="4" t="s">
        <v>75</v>
      </c>
      <c r="E73" s="13" t="s">
        <v>82</v>
      </c>
      <c r="F73" s="4">
        <f t="shared" si="5"/>
        <v>2</v>
      </c>
    </row>
    <row r="74" spans="2:8" x14ac:dyDescent="0.25">
      <c r="D74" s="4" t="s">
        <v>76</v>
      </c>
      <c r="E74" s="13" t="s">
        <v>82</v>
      </c>
      <c r="F74" s="4">
        <f t="shared" si="5"/>
        <v>2</v>
      </c>
    </row>
    <row r="75" spans="2:8" x14ac:dyDescent="0.25">
      <c r="D75" s="4" t="s">
        <v>77</v>
      </c>
      <c r="E75" s="13" t="s">
        <v>82</v>
      </c>
      <c r="F75" s="4">
        <f t="shared" si="5"/>
        <v>2</v>
      </c>
    </row>
    <row r="76" spans="2:8" ht="18.75" x14ac:dyDescent="0.3">
      <c r="B76" s="23" t="s">
        <v>78</v>
      </c>
      <c r="C76" s="23"/>
      <c r="D76" s="23"/>
      <c r="E76" s="30"/>
      <c r="F76" s="31">
        <f>SUM(F63:F75)</f>
        <v>30</v>
      </c>
      <c r="G76" s="31">
        <f>F76</f>
        <v>30</v>
      </c>
      <c r="H76" s="35">
        <v>30</v>
      </c>
    </row>
    <row r="79" spans="2:8" ht="18.75" x14ac:dyDescent="0.3">
      <c r="B79" s="4" t="s">
        <v>79</v>
      </c>
      <c r="F79" s="32">
        <f>F46+F59+F76</f>
        <v>100</v>
      </c>
      <c r="G79" s="32">
        <f>G46+G59+G76</f>
        <v>100</v>
      </c>
    </row>
  </sheetData>
  <sheetProtection password="8B79" sheet="1" objects="1" scenarios="1"/>
  <conditionalFormatting sqref="E45">
    <cfRule type="cellIs" dxfId="6" priority="2" operator="greaterThan">
      <formula>15</formula>
    </cfRule>
    <cfRule type="cellIs" dxfId="5" priority="3" operator="greaterThan">
      <formula>15</formula>
    </cfRule>
    <cfRule type="cellIs" dxfId="4" priority="4" operator="greaterThan">
      <formula>15</formula>
    </cfRule>
    <cfRule type="cellIs" dxfId="3" priority="5" operator="greaterThan">
      <formula>15</formula>
    </cfRule>
    <cfRule type="cellIs" dxfId="2" priority="6" operator="lessThan">
      <formula>10</formula>
    </cfRule>
    <cfRule type="cellIs" dxfId="1" priority="7" operator="lessThan">
      <formula>10</formula>
    </cfRule>
  </conditionalFormatting>
  <conditionalFormatting sqref="E46">
    <cfRule type="cellIs" dxfId="0" priority="1" operator="equal">
      <formula>"'SI'"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MIUR</cp:lastModifiedBy>
  <dcterms:created xsi:type="dcterms:W3CDTF">2014-12-15T08:34:27Z</dcterms:created>
  <dcterms:modified xsi:type="dcterms:W3CDTF">2014-12-15T08:42:45Z</dcterms:modified>
</cp:coreProperties>
</file>